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9" activeTab="0"/>
  </bookViews>
  <sheets>
    <sheet name="1" sheetId="1" r:id="rId1"/>
  </sheets>
  <definedNames>
    <definedName name="_xlnm.Print_Titles" localSheetId="0">'1'!$2:$5</definedName>
    <definedName name="_xlnm._FilterDatabase" localSheetId="0" hidden="1">'1'!$A$5:$IV$63</definedName>
  </definedNames>
  <calcPr fullCalcOnLoad="1"/>
</workbook>
</file>

<file path=xl/sharedStrings.xml><?xml version="1.0" encoding="utf-8"?>
<sst xmlns="http://schemas.openxmlformats.org/spreadsheetml/2006/main" count="700" uniqueCount="375">
  <si>
    <t>和田地区策勒县2021年巩固拓展脱贫攻坚成果项目库</t>
  </si>
  <si>
    <t>序号</t>
  </si>
  <si>
    <t>项目库编号</t>
  </si>
  <si>
    <t>项目名称</t>
  </si>
  <si>
    <t>建设内容</t>
  </si>
  <si>
    <t>项目类别</t>
  </si>
  <si>
    <t>建设性质</t>
  </si>
  <si>
    <t>建设地点</t>
  </si>
  <si>
    <t>建设期
（明确到具体月份）</t>
  </si>
  <si>
    <t>计量单位</t>
  </si>
  <si>
    <t>补助标准</t>
  </si>
  <si>
    <t>总投资</t>
  </si>
  <si>
    <t>2021年筹资方案</t>
  </si>
  <si>
    <t>其他资金</t>
  </si>
  <si>
    <t>企业资金</t>
  </si>
  <si>
    <t>受益情况</t>
  </si>
  <si>
    <t>绩效目标</t>
  </si>
  <si>
    <t>项目建设单位</t>
  </si>
  <si>
    <t>项目责任人</t>
  </si>
  <si>
    <t>牵头县领导</t>
  </si>
  <si>
    <t>备注</t>
  </si>
  <si>
    <t>合计</t>
  </si>
  <si>
    <t>其中：2020年底到位政府投资</t>
  </si>
  <si>
    <t>2021年政府投资</t>
  </si>
  <si>
    <t>政府投资</t>
  </si>
  <si>
    <t>财政专项扶贫资金</t>
  </si>
  <si>
    <t>中央预算内资金</t>
  </si>
  <si>
    <t>地方债券资金</t>
  </si>
  <si>
    <t>其他统筹整合资金</t>
  </si>
  <si>
    <t>援疆资金</t>
  </si>
  <si>
    <t>社会扶贫资金</t>
  </si>
  <si>
    <t>区内协作资金</t>
  </si>
  <si>
    <t>土地增减挂资金</t>
  </si>
  <si>
    <t>盘活存量资金（结余资金）</t>
  </si>
  <si>
    <t>县级财政投入资金</t>
  </si>
  <si>
    <t>受益对象（户）</t>
  </si>
  <si>
    <t>扶贫发展资金</t>
  </si>
  <si>
    <t>以工代赈资金</t>
  </si>
  <si>
    <t>少数民族发展资金</t>
  </si>
  <si>
    <t>贫困国有林场资金</t>
  </si>
  <si>
    <t>贫困国有牧场资金</t>
  </si>
  <si>
    <t>总户数</t>
  </si>
  <si>
    <t>其中建档立卡系统户数</t>
  </si>
  <si>
    <t>合  计</t>
  </si>
  <si>
    <t>6532252021-XM01</t>
  </si>
  <si>
    <t>策勒县达玛沟乡丹丹乌里克水治理项目</t>
  </si>
  <si>
    <t>修建1座拦河坝、3.945km引水渠，11.233km卡提亚水库放水渠和1座80万立方米沉砂蓄水池</t>
  </si>
  <si>
    <t>基础设施和公共服务</t>
  </si>
  <si>
    <t>新建</t>
  </si>
  <si>
    <t>达玛沟乡</t>
  </si>
  <si>
    <t>立方米</t>
  </si>
  <si>
    <t>项目为配套华凌牛业田园综合项目建设所需用水。华凌牛业项目能进一步优化策勒县畜牧产业结构，充分发挥龙头企业在产业振兴、产业扶贫中的带头作用，加快策勒县肉牛养殖业发展，打造华凌牛业品牌，带动策勒县各乡镇、村、农户加快征增收致富步伐，巩固脱贫攻坚成果，解决和吸纳本地符合用工条件的普通工人就业，并对策勒县县域内已加入华凌肉牛产业体系养殖的肉牛进行兜底收购。</t>
  </si>
  <si>
    <t>水利局</t>
  </si>
  <si>
    <t>祁振东</t>
  </si>
  <si>
    <t>芒力克·麦提赛伊迪</t>
  </si>
  <si>
    <t>6532252021-XM02</t>
  </si>
  <si>
    <t>策勒县丹丹乌里克河流域天然植被生态修复项目道路工程</t>
  </si>
  <si>
    <t>建设规模27.4公里，建设内容为路基、路面、桥涵及安全设施。</t>
  </si>
  <si>
    <t>公里</t>
  </si>
  <si>
    <t>项目为配套华凌牛业田园综合项目道路建设。华凌牛业项目能进一步优化策勒县畜牧产业结构，充分发挥龙头企业在产业振兴、产业扶贫中的带头作用，加快策勒县肉牛养殖业发展，打造华凌牛业品牌，带动策勒县各乡镇、村、农户加快征增收致富步伐，巩固脱贫攻坚成果，解决和吸纳本地符合用工条件的普通工人就业，并对策勒县县域内已加入华凌肉牛产业体系养殖的肉牛进行兜底收购。</t>
  </si>
  <si>
    <t>交通局</t>
  </si>
  <si>
    <t>查军</t>
  </si>
  <si>
    <t>申俊峰</t>
  </si>
  <si>
    <t>6532252021-XM03</t>
  </si>
  <si>
    <t>策勒县达玛沟乡丹丹乌里克河流高效节水电力配套项目</t>
  </si>
  <si>
    <t>建设35千伏输电线路32公里，35千伏变电站一座，新增35千伏出线间隔1个，10千伏线路92公里，10千伏变压器27台，10千伏箱变2台。</t>
  </si>
  <si>
    <t>项目为配套华凌牛业田园综合项目电力建设。华凌牛业项目能进一步优化策勒县畜牧产业结构，充分发挥龙头企业在产业振兴、产业扶贫中的带头作用，加快策勒县肉牛养殖业发展，打造华凌牛业品牌，带动策勒县各乡镇、村、农户加快征增收致富步伐，巩固脱贫攻坚成果，解决和吸纳本地符合用工条件的普通工人就业，并对策勒县县域内已加入华凌肉牛产业体系养殖的肉牛进行兜底收购。</t>
  </si>
  <si>
    <t>农业农村局</t>
  </si>
  <si>
    <t>王强</t>
  </si>
  <si>
    <t>6532252021-XM04</t>
  </si>
  <si>
    <t>策勒县牛养殖基地配水工程建设项目</t>
  </si>
  <si>
    <t>修建管道21km，管径采用1600DN玻璃钢管</t>
  </si>
  <si>
    <t>项目为配套华凌牛业田园综合项目饲草料地用水。华凌牛业项目能进一步优化策勒县畜牧产业结构，充分发挥龙头企业在产业振兴、产业扶贫中的带头作用，加快策勒县肉牛养殖业发展，打造华凌牛业品牌，带动策勒县各乡镇、村、农户加快征增收致富步伐，巩固脱贫攻坚成果，解决和吸纳本地符合用工条件的普通工人就业，并对策勒县县域内已加入华凌肉牛产业体系养殖的肉牛进行兜底收购。</t>
  </si>
  <si>
    <t>6532252021-XM06</t>
  </si>
  <si>
    <t>策勒县2021年壮大村集体经济购羊项目</t>
  </si>
  <si>
    <t xml:space="preserve">    2021年为壮大村集体经济，购置湖羊42266只，每只2300元，采购标准为6月龄～12月龄，体重28g以上，羊体格健壮无疫病损伤，品种符合要求。其中：
    策勒镇4085只：萨依吾斯塘村533只，恰合玛村287只，安艾日克村308只，吾吉达库勒村386只，亚博依村404只，科克买提村477只，巴什科克买提村494只，墩艾日克村352只，托格拉喀里村382只，津南新村462只；
    策勒乡11389只：其格勒克艾日克村317只，琼库勒村729只，阿克库勒村489只，托格拉克艾格勒村753只，乌喀迪村647只，玛合玛勒村411只，尤喀克加依村606只，加依村547只，乌其坤塞盖村716只，阿日希村779只，色代库勒村641只，托万加依村481只，花园村499只，巴什玉吉买村447只，康喀勒村620只，托帕村713只，托帕艾日克村542只，托万托格拉克村720只；
    固拉合玛镇7951只：吉格代勒克乌塔克村309只，给地什艾日克村 445只，地力木铁热克村302只，托格拉吾斯塘村425只，幸福村791只，阿热吾斯塘村419只，阔什艾格勒村365只，盘掺村288只，阿热勒村534只，英阿瓦提村541只，巴格艾热克村403只，麦迪艾尔肯村449只，亚普拉克村297只，亚喀吾斯塘村401只，阿木巴尔村446只，夏普图鲁克村445只，拉依喀村459只，阿克依来克村304只，乌守吾斯塘村328只；
    达玛沟乡4925只：达西库勒村326只，乔克巴什村434只，卡什托格拉克村451只，依来克吾斯塘村466只，玛力喀勒干村206只，吐格曼村447只，乌喀勒喀什620只，阿亚格乔克巴什村713只，普纳克奥尔曼村542只，喀克夏勒村720只；
    恰哈乡2223只：都维力克村117只，色日克羌村309只，克孜库迪盖村213只，安巴村445只，康托喀依村302只，阿萨村215只，恩尼里克村127只，克孜勒尧勒村424只，喀拉塔什村71只；
    乌鲁克萨依乡1976只：巴达干村143只，色格孜勒克村791只，英阿瓦提63只，乌坦勒克村419只，玉龙克尔村365只，玉龙村195只；
    奴尔乡4158只：库木巴格村288只，亚巴格村534只，阿克塔什村541只，亚勒古孜巴格村113只，阿热库木村403只，都木村449只，恰塔什村297只，巴格贝希村401只，喀什也尔村44只，布藏村197只，亚其村446只，萨尔龙村445只；
    博斯坦乡3659只：加依推孜162只，巴格贝西村459只，布藏克尔推维村304只，乃再巴格村328只，亚喀喀什村429只，吉格代博斯坦村300只，阿其玛村326只，阿亚克喀拉苏村434只，迈丹吐孜村451只，阿喀新村466只；
    小康新区900只：民航新村450只，团结新村450只；
    色日克街办（石榴花小镇）1000只。</t>
  </si>
  <si>
    <t>产业发展</t>
  </si>
  <si>
    <t>策勒镇：萨依吾斯塘村，恰合玛村，安艾日克村，吾吉达库勒村，亚博依村，科克买提村，巴什科克买提村，墩艾日克村，托格拉喀里村，津南新村；策勒乡：其格勒克艾日克村，琼库勒村，阿克库勒村，托格拉克艾格勒村，乌喀迪村，玛合玛勒村，尤喀克加依村，加依村，乌其坤塞盖村，阿日希村，色代库勒村，托万加依村，花园村，巴什玉吉买村，康喀勒村，托帕村，托帕艾日克村，托万托格拉克村；固拉合玛镇：吉格代勒克乌塔克村，给地什艾日克村，地力木铁热克村，托格拉吾斯塘村，幸福村，阿热吾斯塘村，阔什艾格勒村，盘掺村，阿热勒村，英阿瓦提村，巴格艾热克村，麦迪艾尔肯村，亚普拉克村，亚喀吾斯塘村，阿木巴尔村，夏普图鲁克村，拉依喀村，阿克依来克村，乌守吾斯塘村；达玛沟乡：达西库勒村，乔克巴什村，卡什托格拉克村，依来克吾斯塘村，玛力喀勒干村，吐格曼村，乌喀勒喀什村，阿亚格乔克巴什村，普纳克奥尔曼村，喀克夏勒村；恰哈乡：都维力克村，色日克羌村，克孜库迪盖村，安巴村，康托喀依村，阿萨村，恩尼里克村，克孜勒尧勒村，喀拉塔什村；乌鲁克萨依乡：巴达干村，色格孜勒克村，英阿瓦提，乌坦勒克村，玉龙克尔村，玉龙村；奴尔乡：库木巴格村，亚巴格村，阿克塔什村，亚勒古孜巴格村，阿热库木村，都木村，恰塔什村，巴格贝希村，喀什也尔村，布藏村，亚其村，萨尔龙村；博斯坦乡：加依推孜，巴格贝西村，布藏克尔推维村，乃再巴格村，亚喀喀什村，吉格代博斯坦村，阿其玛村，阿亚克喀拉苏村，迈丹吐孜村，阿喀新村；小康新区：民航新村，团结新村；色日克街办（石榴花小镇）。</t>
  </si>
  <si>
    <t>2021.02-2021.07</t>
  </si>
  <si>
    <t>只</t>
  </si>
  <si>
    <t>如全部进行托养，每只羊120元，可增加村集体收入507.192万元，可开发公益性岗位282个，每人每月工资不低于1500元。</t>
  </si>
  <si>
    <t>杨生清</t>
  </si>
  <si>
    <t>6532252021-CYSC03</t>
  </si>
  <si>
    <t>2021年策勒县工业园区创业小市场建设项目</t>
  </si>
  <si>
    <t>在策勒县工业园区新建创业市场15313.76平米，地上1到3层框架结构，并配套室内外附属设施。</t>
  </si>
  <si>
    <t>工业园区</t>
  </si>
  <si>
    <t>2021.01-2021.12</t>
  </si>
  <si>
    <t>平米</t>
  </si>
  <si>
    <t>按照相应比例收取租金，每平米12元，可收租金230.4万元，进行二次分配，可安置128个公益性岗位，并解决30人就业岗位，每人每月工资不低于1500元。</t>
  </si>
  <si>
    <t>市场监督管理局</t>
  </si>
  <si>
    <t>王兆恩</t>
  </si>
  <si>
    <t>6532252021-SG01</t>
  </si>
  <si>
    <t>策勒县馕文化产业园建设项目</t>
  </si>
  <si>
    <t>该项目为二期，其中一期申请2021年扶贫资金，新建地上二层框架结构，柱上独立基础形式，建筑面积7168.08平米及相关附属配套建设。</t>
  </si>
  <si>
    <t xml:space="preserve">新建      </t>
  </si>
  <si>
    <t>2021.03-2021.11</t>
  </si>
  <si>
    <t>按照固定资产的8%进行资产分红，并解决不少于15人就业，每人每月工资不低于1500元</t>
  </si>
  <si>
    <t>小康新区</t>
  </si>
  <si>
    <t>徐陆生</t>
  </si>
  <si>
    <t>6532252021-SL02</t>
  </si>
  <si>
    <t>策勒县达玛沟乡依来克吾斯塘村、吐格曼村2021年度渠道防渗改造建设项目</t>
  </si>
  <si>
    <t>改建渠道8条，总长16.404km，新建120座渠系建筑物（新建节制分水闸92座，农桥28座），其中：依来克吾斯塘村改建渠道6条，总长11.540km，配套改造建筑物59座（节制分水闸40座，农桥19座），吐格曼村改建渠道2条，总长4.864km，配套改造建筑物61座（节制分水闸52座，农桥9座）。</t>
  </si>
  <si>
    <t>达玛沟乡依来克吾斯塘村、吐格曼村</t>
  </si>
  <si>
    <t>2021.02-2021.09</t>
  </si>
  <si>
    <t>通过骨干输水渠道配套改造、农作物种植结构调整，提高了水资源的利用率，使灌溉保证率由现状年的可改善灌区0.84万亩农作物用水条件。</t>
  </si>
  <si>
    <t>帕尔哈提·吐送</t>
  </si>
  <si>
    <t>6532252021-SL01</t>
  </si>
  <si>
    <t>策勒县策勒乡防渗渠建设项目</t>
  </si>
  <si>
    <t>渠道防渗改造长度 17.54km，新建渠系配套建筑物共 234 座，其中水闸 142 座（节制单向分水闸 107 座，节制双向分水闸 10 座，单向分水闸25 座），农桥92座。</t>
  </si>
  <si>
    <t>策勒乡玛合玛勒村、尤喀克村、阿日希村、阿克库勒村、铁热克艾日克村、康克勒村、托格拉克艾格勒村、巴什玉吉麦村</t>
  </si>
  <si>
    <t>2021.01-2021.07</t>
  </si>
  <si>
    <t>工程实施后，彻底解决策勒乡1.7万亩基本农田的干旱缺水，加强和改善了绿洲农业，巩固和维护了农业生态环境，提高了项目区的灌溉水利用系数，提高灌溉保证率，从而提高农作物单产量所增加的效益。</t>
  </si>
  <si>
    <t>策勒乡</t>
  </si>
  <si>
    <t>阿不都克热木·阿不力米提</t>
  </si>
  <si>
    <t>6532252021-XM10</t>
  </si>
  <si>
    <t>策勒县壮大村集体经济（购羊）项目</t>
  </si>
  <si>
    <t>购置奥湖羊30800只，其中：奥湖母羊30000只（畜龄8月龄以上，体重27公斤以上，健康无疾病），奥湖公羊800只（畜龄1周岁以上，体重40公斤以上，健康无疾病）。</t>
  </si>
  <si>
    <t>策勒县</t>
  </si>
  <si>
    <t>2021.06-2021.12</t>
  </si>
  <si>
    <t>每年按照8%进行资产收益，收益用于壮大村集体经济，村级进行二次分配，开发公益性岗位或帮扶低收入群体</t>
  </si>
  <si>
    <t>6532252021-YDBQXXCY1</t>
  </si>
  <si>
    <t>策勒县易地搬迁棚圈建设项目</t>
  </si>
  <si>
    <t>在固拉合玛镇易地扶贫搬迁区集中连片建设300座砖木结构棚圈，每座每户补助2万元，每座80平米。</t>
  </si>
  <si>
    <t>2021.01-2021.06</t>
  </si>
  <si>
    <t>座</t>
  </si>
  <si>
    <t>发展羊养殖，每户补助2万元</t>
  </si>
  <si>
    <t>6532252021-NY01</t>
  </si>
  <si>
    <t>策勒县奴尔乡喀什也尔村、琼库勒村2021年0.46万亩高标准农田建设项目</t>
  </si>
  <si>
    <t>防渗渠道16条，总长15.61km，配套渠系建筑物107座，其中：节制分水闸5座，分水闸57座，涵洞30座，农桥15座。田间道路18条，总长6.722km，路基宽4.0m，路面宽3m。</t>
  </si>
  <si>
    <t>奴尔乡喀什也尔村、琼库勒村</t>
  </si>
  <si>
    <t>2021.01-2021.09</t>
  </si>
  <si>
    <t>亩</t>
  </si>
  <si>
    <t>通过高标准农田建设，增加耕地的保灌面积，提高耕地质量，促进田间工程配套建设完善，改善农业生产基础条件，为发展高效现代化农业提供基础支持，通过土地集中提高规模经营和产业化水平。</t>
  </si>
  <si>
    <t>6532252021-NY02</t>
  </si>
  <si>
    <t>和田地区策勒县恰哈乡都维力克村和红旗村 2021 年0.54 万亩高标准农田建设项目（渠道及生产道建设部分）</t>
  </si>
  <si>
    <t>防渗渠道13条，总长13875.28m，其中：红旗村5923.23m，都维力克村7952.05m。渠系建筑物共50座，其中：节制分水闸3座，无节制分水闸19座，涵洞18座，农桥10座。田间道路13条，总长7.361km，路基宽4.0m，路面宽3m。</t>
  </si>
  <si>
    <t>恰哈乡都维力克村、红旗村</t>
  </si>
  <si>
    <t>6532252021-XM12</t>
  </si>
  <si>
    <t>策勒县兔产业（二期）扩建项目</t>
  </si>
  <si>
    <t>采购46栋兔舍的兔笼及其配套设施。其中：繁育一体双层品字型笼具5152架；主供水设备46套；清粪设备368套；环控设备966套；百叶窗736个；照明设备460套。</t>
  </si>
  <si>
    <t>策勒乡巴什玉吉买村</t>
  </si>
  <si>
    <t>2021.07-2021.10</t>
  </si>
  <si>
    <t>栋</t>
  </si>
  <si>
    <t>通过圈舍改造发展羊养殖，每年按照8%进行资产收益，并带动不少于20人就业，人均月工资不低于1500元</t>
  </si>
  <si>
    <t>6532252021-XM13</t>
  </si>
  <si>
    <t>策勒乡托帕艾日克村养殖基地圈舍改造项目</t>
  </si>
  <si>
    <t>改造羊舍22栋32641.62平米，其中：A型羊舍17栋，每栋面积1498.78平米；B型羊舍4栋，每栋面积1457.68平米；C型羊舍1栋，每栋面积1331.64平米。改建饲料库房2栋，每栋面积1498.78平米。配套建设养殖业务用房及水电路等附属设施等。</t>
  </si>
  <si>
    <t>策勒乡托帕艾日克村</t>
  </si>
  <si>
    <t>2021.06-2021.09</t>
  </si>
  <si>
    <t>通过圈舍改造发展羊养殖，每年按照8%进行资产收益，并带动不少于15人就业，人均月工资不低于1500元</t>
  </si>
  <si>
    <t>6532252021-XM14</t>
  </si>
  <si>
    <t>策勒县兔产业（一期）扩建项目</t>
  </si>
  <si>
    <t>共采购8栋兔舍的兔笼及配套设施，具体情况如下：
采购欧式兔笼152组，规格为2430㎜*2000mm*1500㎜（每组共24笼位）；并配套下层产子盒及进出隔板、塑料底板、料碗及下料口、自动水线等。
每个养殖车间安装1套主水线,配两个500L水桶，配2套过滤器球阀及附件等；
每栋兔舍4套。每个养殖车间安装一套刮粪板控制电箱，4套刮粪机，每套刮粪机1个主机，4个转角轮，并搭配钢丝绳，每套刮粪机2条刮粪板，刮粪板材质为不锈钢。
每栋兔舍8台，电机功率1.1kw，风量43000m³/h；小换气风机每栋兔舍8台，电机功率0.37kw，风量18300m³/h；降温湿帘及湿帘附件4套；控制箱3个，根据温度自动控制风机湿帘运行，小风机及大风机开停控制。
每栋兔舍大百叶窗8个，规格为1760mm*1320mm；小百叶窗每栋兔舍8个，规格为1760mm*740mm。
每个养殖车间安装10条照明线路，每条配备38个16瓦LED节能灯管。</t>
  </si>
  <si>
    <t>2021.05-2021.08</t>
  </si>
  <si>
    <t>购买兔笼发展兔养殖，租赁企业，每年按照固定资产的8%进行资产收益，进行二次分配，开发公益性岗位或帮扶低收入群体等</t>
  </si>
  <si>
    <t>6532252021-SC05</t>
  </si>
  <si>
    <t>策勒县2021年饲草料基地建设基础设施配套项目</t>
  </si>
  <si>
    <t>改建渠道5条，总长8.019km。渠道配套改造建筑物118座（其中：节制分水闸109座，渡槽1座，涵管5座，农桥3座）。</t>
  </si>
  <si>
    <t>津南新村</t>
  </si>
  <si>
    <t>2021.03-2021.06</t>
  </si>
  <si>
    <t>通过本次渠道防渗改造，提高水资源利用率，改善灌区用水紧缺的现状，该项目为以工代赈项目，可发放劳务报酬不少于76.5万元。</t>
  </si>
  <si>
    <t>林草局</t>
  </si>
  <si>
    <t>刘德忠</t>
  </si>
  <si>
    <t>6532252021-SC06</t>
  </si>
  <si>
    <t>策勒县策勒镇津南新村饲草料基地建设项目</t>
  </si>
  <si>
    <t>改建渠道9条，总长7.50km，渠道配套改造建筑物135座（其中：节制分水闸106座，涵桥19座，农桥10座）</t>
  </si>
  <si>
    <t>6532252021-SC07</t>
  </si>
  <si>
    <t>策勒县策勒乡托帕村饲草料基地建设项目</t>
  </si>
  <si>
    <t>改建渠道9条，总长7.875km。渠道配套改造建筑物135座（其中：节制分水闸129座、涵管6座）</t>
  </si>
  <si>
    <t>策勒乡托帕村</t>
  </si>
  <si>
    <t>可提高土地利用率及提高水资源利用率，改善灌区用水紧缺的现状。大力改善农业生产条件，该项目为以工代赈项目，可发放劳务报酬不少于76.5万元。</t>
  </si>
  <si>
    <t>6532252021-SL14</t>
  </si>
  <si>
    <t>策勒县小康新区灌溉提升改造项目</t>
  </si>
  <si>
    <t>对2000亩滴管系统铺设引水玻璃钢管2802米，居民区铺设铺设引水 PVC管1300米。滴灌系统首部更新水泵23台，更换de250蝶阀165个、de160蝶阀240个、de120蝶阀75个、更换de90PVC球阀2384个、de75PVC球阀2000个，铺设滴灌管1094.65千米、滴灌带7962.61千米。</t>
  </si>
  <si>
    <t>2021.03-2021.08</t>
  </si>
  <si>
    <t>通过项目的实施，进一步提高策勒县小康新区的农业生产水平，增强农业市场竞争力，提高农民收入，缓解区域水资源短缺。</t>
  </si>
  <si>
    <t>6532252021-SL06</t>
  </si>
  <si>
    <t>策勒县乌鲁克萨依乡旅游基础设施（扬水站）建设项目</t>
  </si>
  <si>
    <t>在乌鲁克萨依乡建设扬水站2座（管理房）及取水首部泵房，输水管线2km及附属建筑物等。工程供水规模分别为3571.13m³/d，即每小时148.8m³/h。</t>
  </si>
  <si>
    <t>策勒县乌鲁克萨依乡板兰格景区</t>
  </si>
  <si>
    <t>2021.06-2021.10</t>
  </si>
  <si>
    <t>该项目建成后可有效解决景区供水不足问题，该项目为以工代赈项目，可发放劳务报酬不少于89.55万元</t>
  </si>
  <si>
    <t>文旅局</t>
  </si>
  <si>
    <t>何伟</t>
  </si>
  <si>
    <t>6532252021-SL09</t>
  </si>
  <si>
    <t>策勒县乌鲁克萨依乡旅游基础设施（清水池）建设项目</t>
  </si>
  <si>
    <t>在乌鲁克萨依乡建设取水首部1座，扬水站500m³进水池2座，输水管道末端1000m³清水池1座；输水管钢筋过洪涵管（D=1m）工程2座，供水规模分别为3571.13m³/d，即每小时148.8m³/h。</t>
  </si>
  <si>
    <t>该项目建成后可有效解决景区供水不足问题，该项目为以工代赈项目，可发放劳务报酬不少于75万元</t>
  </si>
  <si>
    <t>6532252021-JT03</t>
  </si>
  <si>
    <t>策勒县策勒镇沙海碧湖旅游设施道路建设项目</t>
  </si>
  <si>
    <t>新建道路4965.06m；新建给水管线1800m及配套阀门井工程；新建排水管线2500m及配套阀门井工程；新建10KV架空路线3200m；新增2台200KVA箱变，新增双杆永磁断路器1台和高压计量装置1套等。</t>
  </si>
  <si>
    <t>策勒镇津南新村</t>
  </si>
  <si>
    <t>该项目建成后可有效解决景区交通不便问题，该项目为以工代赈项目，可发放劳务报酬不少于75万元</t>
  </si>
  <si>
    <t>6532252021-XM05</t>
  </si>
  <si>
    <t>策勒县畜禽购置以奖代补（多胎肉羊）</t>
  </si>
  <si>
    <t xml:space="preserve">    多胎肉羊以奖代补100000只，每只补助1000元，标准为：1-3周岁，体重30公斤，身高60公分，羊体格健壮无疾病损伤，品种符合要求，发育健全，体质结实、结构均匀，无瞎眼、瘸腿或其他缺陷。其中：
    策勒镇15000只：托格拉喀里村425只，吾吉达库勒村1680只，亚博依村610只，恰合玛村1189只，安艾日克村694只，科克麦提村2078只，吐扎克其村1974只，津南新村1956只，墩艾日克村1245只，巴什科克买提村1567只，萨依吾斯塘村1582只；
    策勒乡30000只：铁热克艾日克村1032只，托万托格拉克村34只，巴什玉吉买村542只，其格勒克艾日克村2072只，琼库勒村2891只，阿克库勒村945只，托格拉克艾格勒村1510只，乌喀迪村1069只，玛合玛勒村1557只，尤喀克加依村1930只，加依村1632只，托万加依村1162只，乌其坤赛盖村2473只，阿日希村1452只，色代库勒村1760只，花园村2216只，康喀勒村1312只，托帕村1705只，托帕艾日克村2706只；
    固拉合玛镇30000只：阿克依来克村2560只，阿木巴尔村530只，阿热勒村1750只，阿热吾斯塘村1020只，巴格艾日克村2428只，地力木铁热克村620只，给地什艾日克村990只，吉格代勒克乌塔克村1900只，阔什艾格勒村1264只，拉依喀村890只，买地尔艾肯村1600只，民航新村1818只，盘掺村850只，团结新村1926只，托格拉吾斯塘村1640只，乌守吾斯塘村3214只，夏普吐鲁克村1120只，幸福村580只，亚甫拉克村1740只，亚喀吾斯塘村1000只，英阿瓦提村560只；
    达玛沟乡15000只：硝尔哈纳村1170只，乌喀里喀什村30只，依来克吾斯塘村417只，喀克夏勒克村18只，普那克奥尔曼村75只，阿亚克乔喀巴什村105只，吐格曼村50只，普那克村3098只，英吾斯塘村1190只，乔喀巴什村1247只，玛力卡勒干村200只，古勒铁日干村1132只，帕其坎特村781只，光明村2121只，达什库勒村1115只，琼库勒村1407只，喀什托格拉克村844只；
    石榴花小镇10000只。</t>
  </si>
  <si>
    <t>策勒镇：托格拉喀里村、吾吉达库勒村、亚博依村、恰合玛村、安艾日克村、科克麦提村、吐扎克其村、津南新村、墩艾日克村、巴什科克买提村、萨依吾斯塘村；
策勒乡：铁热克艾日克村、托万托格拉克村、巴什玉吉买村、其格勒克艾日克村、琼库勒村、阿克库勒村、托格拉克艾格勒村、乌喀迪村、玛合玛勒村、尤喀克加依村、加依村、托万加依村、乌其坤赛盖村、阿日希村、色代库勒村、花园村、康喀勒村、托帕村、托帕艾日克村；
固拉合玛镇：阿克依来克村、阿木巴尔村、阿热勒村、阿热吾斯塘村、巴格艾日克村、地力木铁热克村、给地什艾日克村、吉格代勒克乌塔克村、阔什艾格勒村、拉依喀村、买地尔艾肯村、民航新村、盘掺村、团结新村、托格拉吾斯塘村、乌守吾斯塘村、夏普吐鲁克村、幸福村、亚甫拉克村、亚喀吾斯塘村、英阿瓦提村；
达玛沟乡：硝尔哈纳村、乌喀里喀什村、依来克吾斯塘村、喀克夏勒克村、普那克奥尔曼村、阿亚克乔喀巴什村、吐格曼村、普那克村、英吾斯塘村、乔喀巴什村、玛力卡勒干村、古勒铁日干村、帕其坎特村、光明村、达什库勒村、琼库勒村、喀什托格拉克村；
石榴花小镇</t>
  </si>
  <si>
    <t>2020.09-2021.04</t>
  </si>
  <si>
    <t>通过项目实施，每只多胎肉羊直接和间接带来效益200元，项目共计补助100000只，带来总效益2000万元；若托养，每只羊100元，带来总效益1000万元，可使每户平均增收1000元。</t>
  </si>
  <si>
    <t>6532252021-SL08</t>
  </si>
  <si>
    <t>策勒县乌鲁克萨依乡水源连通工程（二期）项目</t>
  </si>
  <si>
    <r>
      <t xml:space="preserve">    新建渠首 1 座，新修连通暗渠 2.322km，渠道设计流量2m</t>
    </r>
    <r>
      <rPr>
        <sz val="10"/>
        <rFont val="宋体"/>
        <family val="0"/>
      </rPr>
      <t>³</t>
    </r>
    <r>
      <rPr>
        <sz val="10"/>
        <rFont val="宋体"/>
        <family val="0"/>
      </rPr>
      <t>/s，加大流量2.5m</t>
    </r>
    <r>
      <rPr>
        <sz val="10"/>
        <rFont val="宋体"/>
        <family val="0"/>
      </rPr>
      <t>³/s，改善乌鲁克萨依乡2.8万亩灌溉面积</t>
    </r>
  </si>
  <si>
    <t>乌鲁克萨依乡</t>
  </si>
  <si>
    <t>提高引水保证率，减少输水损失，提高渠系水利用系数，提高策勒县乌鲁克萨依乡的抗旱减灾能力，参与保障项目区 3.0 万亩灌溉面积的供水需求以及 3600 人的饮水安全。</t>
  </si>
  <si>
    <t>6532252021-SL12</t>
  </si>
  <si>
    <t>策勒县乌鲁克萨依乡玉龙克尔村饮水安全巩固推升工程</t>
  </si>
  <si>
    <t>取水口新建265m³集水池1处，节制阀1座；新建50m³清水池1座，利用已建400m³沉砂池；新建输水管网9.73km，配水管网10.429km，管道附属建筑物79座；穿乡村道路1处，穿河道4处；自来水入户132户；安装一级水源保护区围栏1.31km。</t>
  </si>
  <si>
    <t>乌鲁克萨依乡玉龙克尔村</t>
  </si>
  <si>
    <t>改造提升玉龙克尔村132户农牧民的生活饮用水质量，涉及人口462人。</t>
  </si>
  <si>
    <t>6532252021-SL13</t>
  </si>
  <si>
    <t>策勒县乌鲁克萨依乡阿克其各村饮水安全巩固推升工程</t>
  </si>
  <si>
    <t>新建取水口1处；新建50m³清水池1座，利用已建400m³沉砂池；新建输水管网3.584km，配水管网2.893km，管道附属建筑物41座；穿乡村道路2处；自来水入户101户；安装一级水源保护区围栏410m.</t>
  </si>
  <si>
    <t>乌鲁克萨依乡阿克其各村</t>
  </si>
  <si>
    <t>2021.03-2021.09</t>
  </si>
  <si>
    <t>改造提升阿克其格村101户农牧民的生活饮用水质量，涉及人口354人</t>
  </si>
  <si>
    <t>6532252021-XM08</t>
  </si>
  <si>
    <t>策勒黑羊壮大村集体经济建设项目</t>
  </si>
  <si>
    <t xml:space="preserve">    采购策勒黑羊5000只用于壮大村集体经济，其中:策勒乡琼库勒村700只、策勒乡玛合玛勒村700只、策勒乡尤喀克加依村700只、策勒乡托万加依村700只、策勒乡乌其坤赛盖村700只、策勒乡色代库勒村800只、策勒乡花园村700只。</t>
  </si>
  <si>
    <t>策勒乡琼库勒村、玛合玛勒村、尤喀克加依村、托万加依村、乌其坤赛盖村、色代库勒村花园村</t>
  </si>
  <si>
    <t>2021.03-2021.07</t>
  </si>
  <si>
    <t>托管至合作社或企业，每只羊每年分红150元，用于壮大村集体经济，可直接带来收益75万元，村级进行二次分配，可用于壮大村集体经济或扶持有返贫风险或有致贫风险的低收入群体</t>
  </si>
  <si>
    <t>6532252021-LY02</t>
  </si>
  <si>
    <t>策勒县板兰格草场生态旅游就业基地建设项目</t>
  </si>
  <si>
    <t>对原游客中心进行整体维修、外保温、顶部封顶、供暖设施、给排水设施、电气设备、消防设施、建筑内部等配套进行建设，建立就业服务中心，改造生态旅游景区游客服务中心9849.69㎡。</t>
  </si>
  <si>
    <t>续建</t>
  </si>
  <si>
    <t>2021.03-2021.10</t>
  </si>
  <si>
    <t xml:space="preserve">本项目实施后，游客中心可带动就业不少于50 人，其中脱贫人口不少于20人，每人每月工资不低于1500元。 </t>
  </si>
  <si>
    <t>韩永奎</t>
  </si>
  <si>
    <t>6532252021-NY05</t>
  </si>
  <si>
    <t>策勒县奴尔乡巴格贝希村等9个村2021年1.32万亩高效节水建设项目</t>
  </si>
  <si>
    <t>项目区控制面积1.32万亩，滴灌工程共计2278亩，7个系统；建防渗渠道32条，总长28.38km，配套渠系建筑物172座，其中：节制分水闸32座，分水闸64座，涵洞44座，农桥32座；共改建田间道路56条，总长25.64km。</t>
  </si>
  <si>
    <t>库木巴格村、其曼巴格村、巴格贝西村、阿克塔什村、虽力村、亚勒古孜巴格村、阿热库木村、阿其玛村、亚巴格村、亚勒古孜巴格村、苏力兰干村</t>
  </si>
  <si>
    <t>通过高效节水建设，可提高水资源利用率，节约了大量水资源，降低生产成本，同时提高作物的品质和产量，有着良好的示范作用，具有显著的社会效益。</t>
  </si>
  <si>
    <t>6532252021-NY03</t>
  </si>
  <si>
    <t>策勒县博斯坦乡吉格代博斯坦村等（12）个村2021年1.68万亩高效节水建设项目</t>
  </si>
  <si>
    <t>土地平整5403.05亩，新建滴灌5020亩。渠道防渗共16条，总长10846.83m，配套渠系建筑物114座，其中：节制分水闸17座，涵洞75座，农桥22座</t>
  </si>
  <si>
    <t>博斯坦乡阿喀新村、阿其玛村、阿热萨依村、阿亚克喀拉苏村、巴格贝希村、布藏克尔吐维村、墩巴格村、吉格代博斯坦村、加依推孜村、迈丹推孜村、乃则尔巴格村、亚喀喀什村</t>
  </si>
  <si>
    <t>6532252021-SL15</t>
  </si>
  <si>
    <t>策勒县博斯坦水库工程项目</t>
  </si>
  <si>
    <t>工程由拦河坝、表孔溢洪洞、泄洪兼导流洞、灌溉兼生态放水管等组成。水库总库容为797万立方米、大坝为沥青心墙坝、最大坝高78米，工程规模为小(1)型。</t>
  </si>
  <si>
    <t>博斯坦乡</t>
  </si>
  <si>
    <t>2021.05-2021.09</t>
  </si>
  <si>
    <t>该项目建成后，可有效解决博斯坦乡灌溉问题</t>
  </si>
  <si>
    <t>6532252021-JY01</t>
  </si>
  <si>
    <t>和田地区策勒县策勒乡小学教师周转宿舍建设项目</t>
  </si>
  <si>
    <t>总建筑面积8820平方米，两栋，地上6层，框架结构；每套35平方米，共252套教师周转宿舍，室内外供排水、供电、供暖管道，场地硬化等。</t>
  </si>
  <si>
    <t>该项目建成后，可有效解决教师住宿短缺问题</t>
  </si>
  <si>
    <t>教育局</t>
  </si>
  <si>
    <t>张玉蓉</t>
  </si>
  <si>
    <t>6532252021-DKTX</t>
  </si>
  <si>
    <t>策勒县2021年扶贫小额贷款贴息项目</t>
  </si>
  <si>
    <t>为策勒县小额信贷户进行贴息</t>
  </si>
  <si>
    <t>其他</t>
  </si>
  <si>
    <t>为全县小额贷款建档立卡贫困户（边缘户）进行贴息</t>
  </si>
  <si>
    <t>扶贫办</t>
  </si>
  <si>
    <t>郑金宝</t>
  </si>
  <si>
    <t>马保国</t>
  </si>
  <si>
    <t>6532252021-XMGL</t>
  </si>
  <si>
    <t>策勒县2021年项目管理费项目</t>
  </si>
  <si>
    <t>按照中央财扶资金不超过1%提取项目管理费的要求提取项目管理费，用于项目评审、可研、管理等支出</t>
  </si>
  <si>
    <t>用于项目评审、可研、管理等支出</t>
  </si>
  <si>
    <t>扶贫办
财政局</t>
  </si>
  <si>
    <t>郑金宝
李新伟</t>
  </si>
  <si>
    <t>6532252021-YLJH</t>
  </si>
  <si>
    <t>策勒县2021年雨露计划项目</t>
  </si>
  <si>
    <t>对已脱贫户子女参加中等职业教育和高等职业教育的在校就读学生进行补助，按每生每年3000元标准，帮助顺利完成学业。计划对全县3000名学生进行补助，资金900万元</t>
  </si>
  <si>
    <t>人</t>
  </si>
  <si>
    <t>对已脱贫户子女参加中等职业教育和高等职业教育的在校就读学生进行补助，按每生每年3000元标准，帮助顺利完成学业，防止因学返贫。</t>
  </si>
  <si>
    <t>吾尔尼萨·吾布力卡斯木</t>
  </si>
  <si>
    <t>6532252021-GYGW01</t>
  </si>
  <si>
    <t>策勒县农村道路管护项目</t>
  </si>
  <si>
    <t>为加强农村道路日常养护，聘请710名管护员对道路加强管护，每人每月工资1000元。</t>
  </si>
  <si>
    <t>设立公益性岗位，增加收入，每人每年增收1.2万元</t>
  </si>
  <si>
    <t>6532252021-NY04</t>
  </si>
  <si>
    <t>策勒县设施农业项目</t>
  </si>
  <si>
    <t>高标准种植模式试验示范推广区，占地约26亩，建设新型全钢架日光温室11栋；新品种试验示范推广区，占地约29亩，建设新型全钢架日光温室5栋；设施农业标准化种植区，占地约368亩，建设新型全钢架日光温室85栋。</t>
  </si>
  <si>
    <t>该项目建成后每座棚每年收益不少于8万元，同时可解决不少于134人就业，每人每月工资不低于1500元。</t>
  </si>
  <si>
    <t>6532252021-SL26</t>
  </si>
  <si>
    <t>策勒县2021年退化草场修复治理灌溉建设项目</t>
  </si>
  <si>
    <t xml:space="preserve">    场外工程：共计阀门井64座，各类建筑物58座，及土方回填。管道长度33.70km，其中玻璃钢管道25.41km，管径DN400-DN800,压力等级0.8MPa--1.6MPa;PVC-U管道8.30km，管径de315--de355，压力等级0.8MPa。
    田间工程：项目区总面积1.59万亩，灌溉面积1.55万亩，共布置25个系统，采用自压固定管道式喷灌。系统干管采用de200PVC-U管，压力等级为0.80Mpa，总长度为7.18km，分干管采用de125-de160PVC-U管，压力等级为0.80Mpa，总长度为47.45km，支管采用de75PVC-U管，压力等级为0.80Mpa，总长度为605.03km，及土方回填。
    农机机械设备：自走圆盘式青饲料收获机1台、打药机（无人机）3台、旋耕机7台、翻转犁2台、揉丝打捆机4台、双轴粉碎型方捆机3台、玉米铺膜播种机17台、中型苜蓿收割机5台、旋转割草机6台、拖车9台、指轮式搂草机3台、自走式青饲料收获机1台，共计61台。</t>
  </si>
  <si>
    <t>博斯坦乡吉格代博斯坦村</t>
  </si>
  <si>
    <t>2021.02-2021.11</t>
  </si>
  <si>
    <t>通过本项目实施，可新增人工灌溉草场1.55万亩，为畜牧养殖提供饲草料，达到巩固脱贫攻坚成果，促进乡村振兴建设，增加人民收入，提高生活水平的目的。</t>
  </si>
  <si>
    <t>艾则孜·阿卜杜热合曼</t>
  </si>
  <si>
    <t>6532252021-SL10</t>
  </si>
  <si>
    <t>新疆和田地区奴尔河奴尔渠首除险加固工程项目</t>
  </si>
  <si>
    <t>在原渠首上游新建引水枢纽。新建的引水枢纽位于现状引水口处，由左右岸引水闸、冲沙闸和上下游连接建筑物组成。工程属Ⅲ等中型工程，奴尔渠首闸为拦河工程，引水闸设计流量 13.17m3/s，加大引水流量为 16.46m3/s。</t>
  </si>
  <si>
    <t>奴尔乡</t>
  </si>
  <si>
    <t>个</t>
  </si>
  <si>
    <t>有效保护人民生命财产安全</t>
  </si>
  <si>
    <t>6532252021-SL11</t>
  </si>
  <si>
    <t>策勒县民战渠调水工程</t>
  </si>
  <si>
    <t>设计流量4m3/s，渠道长30km</t>
  </si>
  <si>
    <t>恰哈乡、达玛沟乡</t>
  </si>
  <si>
    <t>提高水资源利用率，提高灌溉能力</t>
  </si>
  <si>
    <t>6532252021-JT05</t>
  </si>
  <si>
    <t>策勒县2017年农村路网建设项目</t>
  </si>
  <si>
    <t>修建250公里四级道路。建设内容包含路基、路面、桥涵及附属设施。</t>
  </si>
  <si>
    <t>解决群众出行难问题</t>
  </si>
  <si>
    <t>6532252021-CYSC</t>
  </si>
  <si>
    <t>2021年策勒县站前创业市场建设项目</t>
  </si>
  <si>
    <t>在策勒县火车站站前广场新建创业市场16957.54平米，地上3层局部4层框架结构创业市场1栋，并配套室内外附属配套。</t>
  </si>
  <si>
    <t>火车站站前广场</t>
  </si>
  <si>
    <t>按照相应比例收取租金，每平米12元，可收租金246.64万元，进行二次分配，可安置137个公益性岗位，并解决70人就业岗位，每人每月工资不低于1500元。</t>
  </si>
  <si>
    <t>6532252021-CYSC02</t>
  </si>
  <si>
    <t>2021年奴尔乡创业市场建设项目</t>
  </si>
  <si>
    <t xml:space="preserve">    在奴尔乡新建新建创业市场6850平米，框架结构创业市场2栋，并配套室内外附属设施。</t>
  </si>
  <si>
    <t>按照相应比例收取租金，每平米12元，可收租金63.2万元，进行二次分配，可安置35个公益性岗位，并解决15人就业岗位，每人每月工资不低于1500元。</t>
  </si>
  <si>
    <t>巴彦·那扎</t>
  </si>
  <si>
    <t>6532252021-LC01</t>
  </si>
  <si>
    <t>策勒县核桃粉加工项目</t>
  </si>
  <si>
    <t>建设厂房、购置相关设备及配套相关附属设施建设</t>
  </si>
  <si>
    <t>每年按照8%进行资产收益，并解决不少于100人就业，每人每月工资不低于1500元</t>
  </si>
  <si>
    <t>6532252021-LC02</t>
  </si>
  <si>
    <t>策勒县红枣深加工项目</t>
  </si>
  <si>
    <t>4000平米的生产车间厂房和保温库，以及精深加工的提取灌、蒸发器电力、水配套、冷却塔真空泵机组双级反渗透纯化水设备等清晰、分离、沉淀、萃取等装置设备</t>
  </si>
  <si>
    <t>6532252021-WL01</t>
  </si>
  <si>
    <t>策勒县天津国际陆港物流园（一期）建设项目</t>
  </si>
  <si>
    <r>
      <t xml:space="preserve">    建设12000m</t>
    </r>
    <r>
      <rPr>
        <sz val="10"/>
        <rFont val="宋体"/>
        <family val="0"/>
      </rPr>
      <t>²</t>
    </r>
    <r>
      <rPr>
        <sz val="10"/>
        <rFont val="宋体"/>
        <family val="0"/>
      </rPr>
      <t>保鲜冷藏库，冷藏库一座3000</t>
    </r>
    <r>
      <rPr>
        <sz val="10"/>
        <rFont val="宋体"/>
        <family val="0"/>
      </rPr>
      <t>㎡</t>
    </r>
    <r>
      <rPr>
        <sz val="10"/>
        <rFont val="宋体"/>
        <family val="0"/>
      </rPr>
      <t>、货站区5000</t>
    </r>
    <r>
      <rPr>
        <sz val="10"/>
        <rFont val="宋体"/>
        <family val="0"/>
      </rPr>
      <t>㎡</t>
    </r>
    <r>
      <rPr>
        <sz val="10"/>
        <rFont val="宋体"/>
        <family val="0"/>
      </rPr>
      <t>、智慧物流平台、应急物流中心4000</t>
    </r>
    <r>
      <rPr>
        <sz val="10"/>
        <rFont val="宋体"/>
        <family val="0"/>
      </rPr>
      <t>㎡</t>
    </r>
    <r>
      <rPr>
        <sz val="10"/>
        <rFont val="宋体"/>
        <family val="0"/>
      </rPr>
      <t>、超市、农贸市场、拖车6个、叉车8个等相关附属配套工程。</t>
    </r>
  </si>
  <si>
    <t>策勒县天津工业园区</t>
  </si>
  <si>
    <t>为产品销售提供便利</t>
  </si>
  <si>
    <t>商工局</t>
  </si>
  <si>
    <t>初增军</t>
  </si>
  <si>
    <t>6532252021-SL05</t>
  </si>
  <si>
    <t>策勒县恰哈乡托特玛科渠改造工程项目</t>
  </si>
  <si>
    <r>
      <t xml:space="preserve">    托提玛克干渠改建渠道长5.512km（桩号3+000-8+512），渠系建筑物15座，新建水闸10座，农桥5座,渠道设计流量为1.0-1.35m</t>
    </r>
    <r>
      <rPr>
        <sz val="10"/>
        <rFont val="宋体"/>
        <family val="0"/>
      </rPr>
      <t>³</t>
    </r>
    <r>
      <rPr>
        <sz val="10"/>
        <rFont val="宋体"/>
        <family val="0"/>
      </rPr>
      <t>/s，加大流量为1.3-1.76m</t>
    </r>
    <r>
      <rPr>
        <sz val="10"/>
        <rFont val="宋体"/>
        <family val="0"/>
      </rPr>
      <t>³</t>
    </r>
    <r>
      <rPr>
        <sz val="10"/>
        <rFont val="宋体"/>
        <family val="0"/>
      </rPr>
      <t>/s；
    绩效目标：对干渠进行改造，减少水量损失，维持现有灌溉面积，节约农业用水，提高灌区灌溉保证率；改善作物种植面积，提高亩单产量。</t>
    </r>
  </si>
  <si>
    <t>恰哈乡</t>
  </si>
  <si>
    <t>对干渠进行改造，减少水量损失，维持现有灌溉面积，节约农业用水，提高灌区灌溉保证率；改善作物种植面积，提高亩单产量。</t>
  </si>
  <si>
    <t>6532252021-SL03</t>
  </si>
  <si>
    <t>恰哈乡恰哈河恰哈大队、色热克缠村应急防洪工程</t>
  </si>
  <si>
    <t xml:space="preserve">    建设提防工程总长2.37公里，恰哈村左岸恰哈桥上游0.6公里、恰哈村右岸恰哈新桥上游0.5公里、恰哈村右岸恰哈新桥下游0.421公里、色日克羌村左岸恰哈老桥下游0.85公里，通过建设堤防有效治理恰哈河流域</t>
  </si>
  <si>
    <t>该项目的实施可有效保障项目区内农牧民生命财产安全。</t>
  </si>
  <si>
    <t>6532252021-SL07</t>
  </si>
  <si>
    <t>策勒县固拉哈玛镇应急防洪工程项目</t>
  </si>
  <si>
    <t xml:space="preserve">    在策勒乡和固拉哈玛镇间315国道上游新建应急防洪堤1.87公里，最大过洪流量为71立方/秒，防洪标准为10年一遇，确保易地搬迁试验区，固拉合玛镇及策勒乡广大人民生命财产安全</t>
  </si>
  <si>
    <t>固拉合玛镇</t>
  </si>
  <si>
    <t>确保易地搬迁试验区，固拉合玛镇及策勒乡广大人民生命财产安全</t>
  </si>
  <si>
    <t>6532252021-JT02</t>
  </si>
  <si>
    <t>恰哈乡乡村道路建设项目</t>
  </si>
  <si>
    <t>为却如什村、安迪尔村、安巴村、色日克羌村、康托喀依村等5个村农村道路进行硬化，全线包括15条路线，共长8.283公里，公路等级为四级。</t>
  </si>
  <si>
    <t>却如什村、安迪尔村、安巴村、色日克羌村、康托喀依村</t>
  </si>
  <si>
    <t>方便群众出行，为群众农产品销售提供便利条件</t>
  </si>
  <si>
    <t>6532252021-LY01</t>
  </si>
  <si>
    <t>策勒县沙海碧湖旅游基础设施建设项目</t>
  </si>
  <si>
    <t xml:space="preserve">    滨水沙漠休闲与水上森林游憩设施、沙漠运动园、沙疗养生中心、住宿与餐饮服务设施</t>
  </si>
  <si>
    <t>提高周边乡镇第三产业发展，有效带动当地贫困户就地就业，增加收入，促进旅游扶贫产业的进一步发展。</t>
  </si>
  <si>
    <t>6532252021-YDBQ01</t>
  </si>
  <si>
    <t>易地扶贫搬迁融资模式调整规范后的地方政府债券贴息补助资金项目</t>
  </si>
  <si>
    <t>用于偿还易地扶贫搬迁融资模式调整规范后的地方政府债券贴息</t>
  </si>
  <si>
    <t>发改委</t>
  </si>
  <si>
    <t>司马军</t>
  </si>
  <si>
    <t>6532252021-SG02</t>
  </si>
  <si>
    <t>策勒县馕文化产业园配套附属工程建设项目</t>
  </si>
  <si>
    <t>策勒县馕文化产业园配套附属工程、包含地面、墙面、顶面、屋面、电力、消防等工程。其中：地面工程铺设地砖4987平米、环氧 地坪漆2338平米。墙面工程3米高玻璃墙面240平米，3.6米石膏板隔墙1605平米；3.6米砖墙340平米。顶面工程铝格栏珊吊顶6965平米；石膏板吊顶360平米；屋面工程彩钢板屋面360平米及配套门窗、电力、消防工程。</t>
  </si>
  <si>
    <t>策勒县工业园区</t>
  </si>
  <si>
    <t>2021.09-2021.11</t>
  </si>
  <si>
    <t>解决就业35人，其中三类户不少于11人。每人每月工资不低于1540元</t>
  </si>
  <si>
    <t>徐路生</t>
  </si>
  <si>
    <t>6532252021-XM07</t>
  </si>
  <si>
    <t>策勒县有机肥厂建设项目</t>
  </si>
  <si>
    <t>新建发酵池一座988.8平米，生产车间一座876.24平米，配套水电路等室外附属；采购有机肥生产设备一套。</t>
  </si>
  <si>
    <t>策勒县新疆津垦奥群牧业有限公司院内</t>
  </si>
  <si>
    <t>2021.05-2021.06</t>
  </si>
  <si>
    <t>综合收益率不低于8%，其中租赁收益每年不低于4%，解决就业不少于10人</t>
  </si>
  <si>
    <t>6532252021-XM09</t>
  </si>
  <si>
    <t>策勒县种羊壮大村集体经济项目</t>
  </si>
  <si>
    <t>购置湖羊种羊3428只，羊8月龄，体重30kg以上。羊体格健壮无疾病损伤，品种符合要求。</t>
  </si>
  <si>
    <t>2021.09-2021.12</t>
  </si>
  <si>
    <t>托养给企业，每年按照8%进行分红用于壮大村集体经济，村级进行二次分配，可带动37人增收</t>
  </si>
  <si>
    <t>畜牧技术推广中心</t>
  </si>
  <si>
    <t>6532252021-NY06</t>
  </si>
  <si>
    <t>策勒县2021年高标准农田建设项目</t>
  </si>
  <si>
    <t>建设高标准农田1万亩，防渗渠道7条，共9.9公里，其中：支渠1条，长度0.545公里，斗渠6条，长度9.355公里；配套渠系建筑物221座，其中：节制分水闸142座、分水闸2座、涵管桥41座、农桥36座。</t>
  </si>
  <si>
    <t>固拉合玛镇买地尔艾肯村、亚喀吾斯塘村、吉格代勒克乌塔克村、地力木铁热克村、亚甫拉克村</t>
  </si>
  <si>
    <t>2021.08-2021.11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</si>
</sst>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3">
    <font>
      <sz val="12"/>
      <name val="宋体"/>
      <family val="0"/>
    </font>
    <font>
      <sz val="20"/>
      <name val="方正小标宋_GBK"/>
      <family val="0"/>
    </font>
    <font>
      <sz val="14"/>
      <name val="楷体_GB2312"/>
      <family val="3"/>
    </font>
    <font>
      <sz val="10"/>
      <name val="仿宋_GB2312"/>
      <family val="3"/>
    </font>
    <font>
      <b/>
      <sz val="10"/>
      <name val="宋体"/>
      <family val="0"/>
    </font>
    <font>
      <sz val="10"/>
      <name val="宋体"/>
      <family val="0"/>
    </font>
    <font>
      <sz val="10"/>
      <color indexed="10"/>
      <name val="宋体"/>
      <family val="0"/>
    </font>
    <font>
      <sz val="16"/>
      <name val="方正小标宋简体"/>
      <family val="0"/>
    </font>
    <font>
      <b/>
      <sz val="10"/>
      <name val="楷体_GB2312"/>
      <family val="3"/>
    </font>
    <font>
      <sz val="12"/>
      <name val="黑体"/>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Calibri"/>
      <family val="0"/>
    </font>
    <font>
      <sz val="10"/>
      <color rgb="FFFF0000"/>
      <name val="Calibri"/>
      <family val="0"/>
    </font>
    <font>
      <sz val="10"/>
      <color rgb="FFFF0000"/>
      <name val="宋体"/>
      <family val="0"/>
    </font>
    <font>
      <b/>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style="thin"/>
      <bottom>
        <color indexed="63"/>
      </bottom>
    </border>
    <border>
      <left/>
      <right/>
      <top style="thin"/>
      <bottom/>
    </border>
    <border>
      <left/>
      <right style="thin"/>
      <top style="thin"/>
      <bottom/>
    </border>
    <border>
      <left style="thin"/>
      <right/>
      <top style="thin"/>
      <bottom style="thin"/>
    </border>
    <border>
      <left/>
      <right/>
      <top style="thin"/>
      <bottom style="thin"/>
    </border>
    <border>
      <left style="thin"/>
      <right style="thin"/>
      <top/>
      <bottom/>
    </border>
    <border>
      <left style="thin"/>
      <right style="thin"/>
      <top/>
      <bottom style="thin"/>
    </border>
    <border>
      <left/>
      <right/>
      <top/>
      <bottom style="thin"/>
    </border>
    <border>
      <left style="thin"/>
      <right/>
      <top/>
      <bottom/>
    </border>
    <border>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6"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8" fillId="9"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0" fillId="0" borderId="0">
      <alignment/>
      <protection/>
    </xf>
    <xf numFmtId="0" fontId="10" fillId="4" borderId="0" applyNumberFormat="0" applyBorder="0" applyAlignment="0" applyProtection="0"/>
    <xf numFmtId="0" fontId="18" fillId="4" borderId="0" applyNumberFormat="0" applyBorder="0" applyAlignment="0" applyProtection="0"/>
    <xf numFmtId="0" fontId="0" fillId="0" borderId="0">
      <alignment/>
      <protection/>
    </xf>
  </cellStyleXfs>
  <cellXfs count="53">
    <xf numFmtId="0" fontId="0" fillId="0" borderId="0" xfId="0"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9" fillId="0" borderId="0" xfId="0" applyFont="1" applyFill="1" applyAlignment="1">
      <alignment horizontal="center" vertical="center"/>
    </xf>
    <xf numFmtId="0" fontId="31" fillId="0" borderId="0" xfId="0" applyFont="1" applyFill="1" applyBorder="1" applyAlignment="1">
      <alignment horizontal="center" vertical="center"/>
    </xf>
    <xf numFmtId="0" fontId="4" fillId="0" borderId="0" xfId="0" applyFont="1" applyFill="1" applyAlignment="1">
      <alignment horizontal="center" vertical="center"/>
    </xf>
    <xf numFmtId="0" fontId="0" fillId="0" borderId="0" xfId="0" applyFill="1" applyAlignment="1">
      <alignment vertical="center"/>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7" fillId="0" borderId="0" xfId="0" applyFont="1" applyFill="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29" fillId="0" borderId="9" xfId="0" applyFont="1" applyFill="1" applyBorder="1" applyAlignment="1">
      <alignment vertical="center" wrapText="1"/>
    </xf>
    <xf numFmtId="0" fontId="29" fillId="0" borderId="11" xfId="0" applyFont="1" applyFill="1" applyBorder="1" applyAlignment="1">
      <alignment horizontal="center" vertical="center" wrapText="1"/>
    </xf>
    <xf numFmtId="0" fontId="5" fillId="0" borderId="9" xfId="0" applyFont="1" applyFill="1" applyBorder="1" applyAlignment="1">
      <alignment vertical="center" wrapText="1"/>
    </xf>
    <xf numFmtId="0" fontId="29" fillId="0" borderId="9" xfId="0" applyFont="1" applyFill="1" applyBorder="1" applyAlignment="1" applyProtection="1">
      <alignment horizontal="center" vertical="center" wrapText="1"/>
      <protection locked="0"/>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29" fillId="0" borderId="9" xfId="0" applyNumberFormat="1" applyFont="1" applyFill="1" applyBorder="1" applyAlignment="1">
      <alignment horizontal="center" vertical="center" wrapText="1"/>
    </xf>
    <xf numFmtId="0" fontId="32"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29"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9" xfId="0" applyFont="1" applyFill="1" applyBorder="1" applyAlignment="1">
      <alignment horizontal="center" vertical="center" wrapText="1"/>
    </xf>
    <xf numFmtId="0" fontId="29" fillId="0" borderId="9" xfId="0" applyFont="1" applyFill="1" applyBorder="1" applyAlignment="1">
      <alignment horizontal="center" vertical="center"/>
    </xf>
    <xf numFmtId="0" fontId="32" fillId="0" borderId="9" xfId="0" applyFont="1" applyFill="1" applyBorder="1" applyAlignment="1">
      <alignment horizontal="center" vertical="center"/>
    </xf>
    <xf numFmtId="0" fontId="0" fillId="0" borderId="0" xfId="0" applyFont="1" applyFill="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1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63"/>
  <sheetViews>
    <sheetView tabSelected="1" zoomScale="85" zoomScaleNormal="85" zoomScaleSheetLayoutView="100" workbookViewId="0" topLeftCell="A1">
      <pane ySplit="5" topLeftCell="A6" activePane="bottomLeft" state="frozen"/>
      <selection pane="bottomLeft" activeCell="A36" sqref="A36:IV36"/>
    </sheetView>
  </sheetViews>
  <sheetFormatPr defaultColWidth="10.00390625" defaultRowHeight="14.25"/>
  <cols>
    <col min="1" max="1" width="5.00390625" style="12" customWidth="1"/>
    <col min="2" max="2" width="10.625" style="12" customWidth="1"/>
    <col min="3" max="3" width="18.25390625" style="12" customWidth="1"/>
    <col min="4" max="4" width="75.00390625" style="12" customWidth="1"/>
    <col min="5" max="5" width="7.25390625" style="12" customWidth="1"/>
    <col min="6" max="6" width="8.125" style="12" customWidth="1"/>
    <col min="7" max="7" width="40.125" style="12" customWidth="1"/>
    <col min="8" max="8" width="9.875" style="12" customWidth="1"/>
    <col min="9" max="9" width="7.50390625" style="12" customWidth="1"/>
    <col min="10" max="10" width="8.25390625" style="12" customWidth="1"/>
    <col min="11" max="11" width="10.875" style="12" customWidth="1"/>
    <col min="12" max="12" width="8.75390625" style="12" customWidth="1"/>
    <col min="13" max="13" width="10.125" style="12" customWidth="1"/>
    <col min="14" max="19" width="9.375" style="12" customWidth="1"/>
    <col min="20" max="29" width="9.50390625" style="12" customWidth="1"/>
    <col min="30" max="30" width="7.75390625" style="12" customWidth="1"/>
    <col min="31" max="31" width="7.00390625" style="12" customWidth="1"/>
    <col min="32" max="32" width="27.625" style="12" customWidth="1"/>
    <col min="33" max="35" width="10.00390625" style="6" customWidth="1"/>
    <col min="36" max="36" width="6.75390625" style="6" customWidth="1"/>
    <col min="37" max="247" width="10.00390625" style="6" customWidth="1"/>
    <col min="248" max="16384" width="10.00390625" style="13" customWidth="1"/>
  </cols>
  <sheetData>
    <row r="1" spans="1:36" s="1" customFormat="1" ht="39" customHeight="1">
      <c r="A1" s="14"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6" s="2" customFormat="1" ht="31.5" customHeight="1">
      <c r="A2" s="15" t="s">
        <v>1</v>
      </c>
      <c r="B2" s="15" t="s">
        <v>2</v>
      </c>
      <c r="C2" s="15" t="s">
        <v>3</v>
      </c>
      <c r="D2" s="15" t="s">
        <v>4</v>
      </c>
      <c r="E2" s="15" t="s">
        <v>5</v>
      </c>
      <c r="F2" s="15" t="s">
        <v>6</v>
      </c>
      <c r="G2" s="15" t="s">
        <v>7</v>
      </c>
      <c r="H2" s="15" t="s">
        <v>8</v>
      </c>
      <c r="I2" s="15" t="s">
        <v>9</v>
      </c>
      <c r="J2" s="15" t="s">
        <v>10</v>
      </c>
      <c r="K2" s="26" t="s">
        <v>11</v>
      </c>
      <c r="L2" s="27"/>
      <c r="M2" s="28" t="s">
        <v>12</v>
      </c>
      <c r="N2" s="29"/>
      <c r="O2" s="29"/>
      <c r="P2" s="29"/>
      <c r="Q2" s="29"/>
      <c r="R2" s="29"/>
      <c r="S2" s="29"/>
      <c r="T2" s="29"/>
      <c r="U2" s="29"/>
      <c r="V2" s="29"/>
      <c r="W2" s="29"/>
      <c r="X2" s="29"/>
      <c r="Y2" s="29"/>
      <c r="Z2" s="29"/>
      <c r="AA2" s="29"/>
      <c r="AB2" s="15" t="s">
        <v>13</v>
      </c>
      <c r="AC2" s="37" t="s">
        <v>14</v>
      </c>
      <c r="AD2" s="26" t="s">
        <v>15</v>
      </c>
      <c r="AE2" s="26"/>
      <c r="AF2" s="15" t="s">
        <v>16</v>
      </c>
      <c r="AG2" s="15" t="s">
        <v>17</v>
      </c>
      <c r="AH2" s="15" t="s">
        <v>18</v>
      </c>
      <c r="AI2" s="15" t="s">
        <v>19</v>
      </c>
      <c r="AJ2" s="43" t="s">
        <v>20</v>
      </c>
    </row>
    <row r="3" spans="1:36" s="2" customFormat="1" ht="31.5" customHeight="1">
      <c r="A3" s="15"/>
      <c r="B3" s="15"/>
      <c r="C3" s="15"/>
      <c r="D3" s="15"/>
      <c r="E3" s="15"/>
      <c r="F3" s="15"/>
      <c r="G3" s="15"/>
      <c r="H3" s="15"/>
      <c r="I3" s="15"/>
      <c r="J3" s="15"/>
      <c r="K3" s="26" t="s">
        <v>21</v>
      </c>
      <c r="L3" s="15" t="s">
        <v>22</v>
      </c>
      <c r="M3" s="16" t="s">
        <v>23</v>
      </c>
      <c r="N3" s="28" t="s">
        <v>24</v>
      </c>
      <c r="O3" s="29"/>
      <c r="P3" s="29"/>
      <c r="Q3" s="29"/>
      <c r="R3" s="29"/>
      <c r="S3" s="29"/>
      <c r="T3" s="29"/>
      <c r="U3" s="29"/>
      <c r="V3" s="29"/>
      <c r="W3" s="29"/>
      <c r="X3" s="29"/>
      <c r="Y3" s="29"/>
      <c r="Z3" s="29"/>
      <c r="AA3" s="29"/>
      <c r="AB3" s="15"/>
      <c r="AC3" s="37"/>
      <c r="AD3" s="38"/>
      <c r="AE3" s="38"/>
      <c r="AF3" s="28"/>
      <c r="AG3" s="15"/>
      <c r="AH3" s="15"/>
      <c r="AI3" s="15"/>
      <c r="AJ3" s="43"/>
    </row>
    <row r="4" spans="1:36" s="2" customFormat="1" ht="31.5" customHeight="1">
      <c r="A4" s="15"/>
      <c r="B4" s="15"/>
      <c r="C4" s="15"/>
      <c r="D4" s="15"/>
      <c r="E4" s="15"/>
      <c r="F4" s="15"/>
      <c r="G4" s="15"/>
      <c r="H4" s="15"/>
      <c r="I4" s="15"/>
      <c r="J4" s="15"/>
      <c r="K4" s="30"/>
      <c r="L4" s="15"/>
      <c r="M4" s="31"/>
      <c r="N4" s="32" t="s">
        <v>25</v>
      </c>
      <c r="O4" s="32"/>
      <c r="P4" s="32"/>
      <c r="Q4" s="32"/>
      <c r="R4" s="32"/>
      <c r="S4" s="31" t="s">
        <v>26</v>
      </c>
      <c r="T4" s="32" t="s">
        <v>27</v>
      </c>
      <c r="U4" s="32" t="s">
        <v>28</v>
      </c>
      <c r="V4" s="32" t="s">
        <v>29</v>
      </c>
      <c r="W4" s="32" t="s">
        <v>30</v>
      </c>
      <c r="X4" s="32" t="s">
        <v>31</v>
      </c>
      <c r="Y4" s="31" t="s">
        <v>32</v>
      </c>
      <c r="Z4" s="32" t="s">
        <v>33</v>
      </c>
      <c r="AA4" s="39" t="s">
        <v>34</v>
      </c>
      <c r="AB4" s="15"/>
      <c r="AC4" s="37"/>
      <c r="AD4" s="40" t="s">
        <v>35</v>
      </c>
      <c r="AE4" s="15"/>
      <c r="AF4" s="28"/>
      <c r="AG4" s="15"/>
      <c r="AH4" s="15"/>
      <c r="AI4" s="15"/>
      <c r="AJ4" s="43"/>
    </row>
    <row r="5" spans="1:36" s="2" customFormat="1" ht="69" customHeight="1">
      <c r="A5" s="16"/>
      <c r="B5" s="16"/>
      <c r="C5" s="16"/>
      <c r="D5" s="16"/>
      <c r="E5" s="16"/>
      <c r="F5" s="16"/>
      <c r="G5" s="16"/>
      <c r="H5" s="16"/>
      <c r="I5" s="16"/>
      <c r="J5" s="16"/>
      <c r="K5" s="33"/>
      <c r="L5" s="16"/>
      <c r="M5" s="31"/>
      <c r="N5" s="16" t="s">
        <v>36</v>
      </c>
      <c r="O5" s="16" t="s">
        <v>37</v>
      </c>
      <c r="P5" s="16" t="s">
        <v>38</v>
      </c>
      <c r="Q5" s="16" t="s">
        <v>39</v>
      </c>
      <c r="R5" s="16" t="s">
        <v>40</v>
      </c>
      <c r="S5" s="31"/>
      <c r="T5" s="16"/>
      <c r="U5" s="16"/>
      <c r="V5" s="16"/>
      <c r="W5" s="16"/>
      <c r="X5" s="16"/>
      <c r="Y5" s="31"/>
      <c r="Z5" s="16"/>
      <c r="AA5" s="39"/>
      <c r="AB5" s="16"/>
      <c r="AC5" s="41"/>
      <c r="AD5" s="27" t="s">
        <v>41</v>
      </c>
      <c r="AE5" s="16" t="s">
        <v>42</v>
      </c>
      <c r="AF5" s="16"/>
      <c r="AG5" s="16"/>
      <c r="AH5" s="16"/>
      <c r="AI5" s="16"/>
      <c r="AJ5" s="44"/>
    </row>
    <row r="6" spans="1:36" s="3" customFormat="1" ht="42" customHeight="1">
      <c r="A6" s="17" t="s">
        <v>43</v>
      </c>
      <c r="B6" s="17"/>
      <c r="C6" s="17"/>
      <c r="D6" s="17"/>
      <c r="E6" s="17"/>
      <c r="F6" s="17"/>
      <c r="G6" s="17"/>
      <c r="H6" s="17"/>
      <c r="I6" s="17"/>
      <c r="J6" s="17"/>
      <c r="K6" s="34">
        <f>SUM(K7:K63)</f>
        <v>203754.96000000005</v>
      </c>
      <c r="L6" s="34">
        <f aca="true" t="shared" si="0" ref="L6:AC6">SUM(L7:L63)</f>
        <v>6527</v>
      </c>
      <c r="M6" s="34">
        <f t="shared" si="0"/>
        <v>197227.96000000005</v>
      </c>
      <c r="N6" s="34">
        <f t="shared" si="0"/>
        <v>63949.2</v>
      </c>
      <c r="O6" s="34">
        <f t="shared" si="0"/>
        <v>3658</v>
      </c>
      <c r="P6" s="34">
        <f t="shared" si="0"/>
        <v>1573</v>
      </c>
      <c r="Q6" s="34">
        <f t="shared" si="0"/>
        <v>0</v>
      </c>
      <c r="R6" s="34">
        <f t="shared" si="0"/>
        <v>0</v>
      </c>
      <c r="S6" s="34">
        <f t="shared" si="0"/>
        <v>0</v>
      </c>
      <c r="T6" s="34">
        <f t="shared" si="0"/>
        <v>70600</v>
      </c>
      <c r="U6" s="34">
        <f t="shared" si="0"/>
        <v>45947.759999999995</v>
      </c>
      <c r="V6" s="34">
        <f t="shared" si="0"/>
        <v>0</v>
      </c>
      <c r="W6" s="34">
        <f t="shared" si="0"/>
        <v>0</v>
      </c>
      <c r="X6" s="34">
        <f t="shared" si="0"/>
        <v>0</v>
      </c>
      <c r="Y6" s="34">
        <f t="shared" si="0"/>
        <v>0</v>
      </c>
      <c r="Z6" s="34">
        <f t="shared" si="0"/>
        <v>0</v>
      </c>
      <c r="AA6" s="34">
        <f t="shared" si="0"/>
        <v>0</v>
      </c>
      <c r="AB6" s="34">
        <f t="shared" si="0"/>
        <v>11500</v>
      </c>
      <c r="AC6" s="34">
        <f t="shared" si="0"/>
        <v>0</v>
      </c>
      <c r="AD6" s="42"/>
      <c r="AE6" s="42"/>
      <c r="AF6" s="42"/>
      <c r="AG6" s="42"/>
      <c r="AH6" s="42"/>
      <c r="AI6" s="42"/>
      <c r="AJ6" s="45"/>
    </row>
    <row r="7" spans="1:256" s="4" customFormat="1" ht="66" customHeight="1">
      <c r="A7" s="18">
        <v>1</v>
      </c>
      <c r="B7" s="18" t="s">
        <v>44</v>
      </c>
      <c r="C7" s="18" t="s">
        <v>45</v>
      </c>
      <c r="D7" s="18" t="s">
        <v>46</v>
      </c>
      <c r="E7" s="18" t="s">
        <v>47</v>
      </c>
      <c r="F7" s="18" t="s">
        <v>48</v>
      </c>
      <c r="G7" s="18" t="s">
        <v>49</v>
      </c>
      <c r="H7" s="18">
        <v>2021</v>
      </c>
      <c r="I7" s="18" t="s">
        <v>50</v>
      </c>
      <c r="J7" s="18">
        <v>0.0178</v>
      </c>
      <c r="K7" s="18">
        <v>14300</v>
      </c>
      <c r="L7" s="18"/>
      <c r="M7" s="18">
        <f>N7+O7+P7+Q7+R7+S7+T7+U7+V7+W7+X7+Y7+Z7+AA7+AB7</f>
        <v>14300</v>
      </c>
      <c r="N7" s="18"/>
      <c r="O7" s="18"/>
      <c r="P7" s="18"/>
      <c r="Q7" s="18"/>
      <c r="R7" s="18"/>
      <c r="S7" s="18"/>
      <c r="T7" s="18">
        <v>11400</v>
      </c>
      <c r="U7" s="18"/>
      <c r="V7" s="18"/>
      <c r="W7" s="18"/>
      <c r="X7" s="18"/>
      <c r="Y7" s="18"/>
      <c r="Z7" s="18"/>
      <c r="AA7" s="18"/>
      <c r="AB7" s="18">
        <v>2900</v>
      </c>
      <c r="AC7" s="18"/>
      <c r="AD7" s="18">
        <v>2351</v>
      </c>
      <c r="AE7" s="18">
        <v>1530</v>
      </c>
      <c r="AF7" s="18" t="s">
        <v>51</v>
      </c>
      <c r="AG7" s="18" t="s">
        <v>52</v>
      </c>
      <c r="AH7" s="18" t="s">
        <v>53</v>
      </c>
      <c r="AI7" s="18" t="s">
        <v>54</v>
      </c>
      <c r="AJ7" s="4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52"/>
      <c r="IO7" s="52"/>
      <c r="IP7" s="52"/>
      <c r="IQ7" s="52"/>
      <c r="IR7" s="52"/>
      <c r="IS7" s="52"/>
      <c r="IT7" s="52"/>
      <c r="IU7" s="52"/>
      <c r="IV7" s="52"/>
    </row>
    <row r="8" spans="1:256" s="4" customFormat="1" ht="66" customHeight="1">
      <c r="A8" s="18">
        <v>2</v>
      </c>
      <c r="B8" s="18" t="s">
        <v>55</v>
      </c>
      <c r="C8" s="18" t="s">
        <v>56</v>
      </c>
      <c r="D8" s="18" t="s">
        <v>57</v>
      </c>
      <c r="E8" s="18" t="s">
        <v>47</v>
      </c>
      <c r="F8" s="18" t="s">
        <v>48</v>
      </c>
      <c r="G8" s="18" t="s">
        <v>49</v>
      </c>
      <c r="H8" s="18">
        <v>2021</v>
      </c>
      <c r="I8" s="18" t="s">
        <v>58</v>
      </c>
      <c r="J8" s="18">
        <v>218.98</v>
      </c>
      <c r="K8" s="18">
        <v>6000</v>
      </c>
      <c r="L8" s="18"/>
      <c r="M8" s="18">
        <f aca="true" t="shared" si="1" ref="M8:M39">N8+O8+P8+Q8+R8+S8+T8+U8+V8+W8+X8+Y8+Z8+AA8+AB8</f>
        <v>6000</v>
      </c>
      <c r="N8" s="18"/>
      <c r="O8" s="18"/>
      <c r="P8" s="18"/>
      <c r="Q8" s="18"/>
      <c r="R8" s="18"/>
      <c r="S8" s="18"/>
      <c r="T8" s="18">
        <v>4800</v>
      </c>
      <c r="U8" s="18"/>
      <c r="V8" s="18"/>
      <c r="W8" s="18"/>
      <c r="X8" s="18"/>
      <c r="Y8" s="18"/>
      <c r="Z8" s="18"/>
      <c r="AA8" s="18"/>
      <c r="AB8" s="18">
        <v>1200</v>
      </c>
      <c r="AC8" s="18"/>
      <c r="AD8" s="18">
        <v>2351</v>
      </c>
      <c r="AE8" s="18">
        <v>1530</v>
      </c>
      <c r="AF8" s="18" t="s">
        <v>59</v>
      </c>
      <c r="AG8" s="18" t="s">
        <v>60</v>
      </c>
      <c r="AH8" s="18" t="s">
        <v>61</v>
      </c>
      <c r="AI8" s="18" t="s">
        <v>62</v>
      </c>
      <c r="AJ8" s="4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52"/>
      <c r="IO8" s="52"/>
      <c r="IP8" s="52"/>
      <c r="IQ8" s="52"/>
      <c r="IR8" s="52"/>
      <c r="IS8" s="52"/>
      <c r="IT8" s="52"/>
      <c r="IU8" s="52"/>
      <c r="IV8" s="52"/>
    </row>
    <row r="9" spans="1:256" s="4" customFormat="1" ht="66" customHeight="1">
      <c r="A9" s="18">
        <v>3</v>
      </c>
      <c r="B9" s="18" t="s">
        <v>63</v>
      </c>
      <c r="C9" s="18" t="s">
        <v>64</v>
      </c>
      <c r="D9" s="18" t="s">
        <v>65</v>
      </c>
      <c r="E9" s="18" t="s">
        <v>47</v>
      </c>
      <c r="F9" s="18" t="s">
        <v>48</v>
      </c>
      <c r="G9" s="18" t="s">
        <v>49</v>
      </c>
      <c r="H9" s="18">
        <v>2021</v>
      </c>
      <c r="I9" s="18" t="s">
        <v>58</v>
      </c>
      <c r="J9" s="18">
        <v>121.87</v>
      </c>
      <c r="K9" s="18">
        <v>3900</v>
      </c>
      <c r="L9" s="18"/>
      <c r="M9" s="18">
        <f t="shared" si="1"/>
        <v>3900</v>
      </c>
      <c r="N9" s="18"/>
      <c r="O9" s="18"/>
      <c r="P9" s="18"/>
      <c r="Q9" s="18"/>
      <c r="R9" s="18"/>
      <c r="S9" s="18"/>
      <c r="T9" s="18">
        <v>3100</v>
      </c>
      <c r="U9" s="18"/>
      <c r="V9" s="18"/>
      <c r="W9" s="18"/>
      <c r="X9" s="18"/>
      <c r="Y9" s="18"/>
      <c r="Z9" s="18"/>
      <c r="AA9" s="18"/>
      <c r="AB9" s="18">
        <v>800</v>
      </c>
      <c r="AC9" s="18"/>
      <c r="AD9" s="18">
        <v>2351</v>
      </c>
      <c r="AE9" s="18">
        <v>1530</v>
      </c>
      <c r="AF9" s="18" t="s">
        <v>66</v>
      </c>
      <c r="AG9" s="18" t="s">
        <v>67</v>
      </c>
      <c r="AH9" s="18" t="s">
        <v>68</v>
      </c>
      <c r="AI9" s="18" t="s">
        <v>54</v>
      </c>
      <c r="AJ9" s="4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52"/>
      <c r="IO9" s="52"/>
      <c r="IP9" s="52"/>
      <c r="IQ9" s="52"/>
      <c r="IR9" s="52"/>
      <c r="IS9" s="52"/>
      <c r="IT9" s="52"/>
      <c r="IU9" s="52"/>
      <c r="IV9" s="52"/>
    </row>
    <row r="10" spans="1:256" s="4" customFormat="1" ht="66" customHeight="1">
      <c r="A10" s="18">
        <v>4</v>
      </c>
      <c r="B10" s="18" t="s">
        <v>69</v>
      </c>
      <c r="C10" s="18" t="s">
        <v>70</v>
      </c>
      <c r="D10" s="18" t="s">
        <v>71</v>
      </c>
      <c r="E10" s="18" t="s">
        <v>47</v>
      </c>
      <c r="F10" s="18" t="s">
        <v>48</v>
      </c>
      <c r="G10" s="18" t="s">
        <v>49</v>
      </c>
      <c r="H10" s="18">
        <v>2021</v>
      </c>
      <c r="I10" s="18" t="s">
        <v>58</v>
      </c>
      <c r="J10" s="18">
        <v>787.88</v>
      </c>
      <c r="K10" s="18">
        <v>16900</v>
      </c>
      <c r="L10" s="18"/>
      <c r="M10" s="18">
        <f t="shared" si="1"/>
        <v>16900</v>
      </c>
      <c r="N10" s="18"/>
      <c r="O10" s="18"/>
      <c r="P10" s="18"/>
      <c r="Q10" s="18"/>
      <c r="R10" s="18"/>
      <c r="S10" s="18"/>
      <c r="T10" s="18">
        <v>13500</v>
      </c>
      <c r="U10" s="18"/>
      <c r="V10" s="18"/>
      <c r="W10" s="18"/>
      <c r="X10" s="18"/>
      <c r="Y10" s="18"/>
      <c r="Z10" s="18"/>
      <c r="AA10" s="18"/>
      <c r="AB10" s="18">
        <v>3400</v>
      </c>
      <c r="AC10" s="18"/>
      <c r="AD10" s="18">
        <v>2351</v>
      </c>
      <c r="AE10" s="18">
        <v>1530</v>
      </c>
      <c r="AF10" s="18" t="s">
        <v>72</v>
      </c>
      <c r="AG10" s="18" t="s">
        <v>67</v>
      </c>
      <c r="AH10" s="18" t="s">
        <v>68</v>
      </c>
      <c r="AI10" s="18" t="s">
        <v>54</v>
      </c>
      <c r="AJ10" s="4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52"/>
      <c r="IO10" s="52"/>
      <c r="IP10" s="52"/>
      <c r="IQ10" s="52"/>
      <c r="IR10" s="52"/>
      <c r="IS10" s="52"/>
      <c r="IT10" s="52"/>
      <c r="IU10" s="52"/>
      <c r="IV10" s="52"/>
    </row>
    <row r="11" spans="1:256" s="5" customFormat="1" ht="378" customHeight="1">
      <c r="A11" s="18">
        <v>5</v>
      </c>
      <c r="B11" s="18" t="s">
        <v>73</v>
      </c>
      <c r="C11" s="18" t="s">
        <v>74</v>
      </c>
      <c r="D11" s="19" t="s">
        <v>75</v>
      </c>
      <c r="E11" s="18" t="s">
        <v>76</v>
      </c>
      <c r="F11" s="18" t="s">
        <v>48</v>
      </c>
      <c r="G11" s="19" t="s">
        <v>77</v>
      </c>
      <c r="H11" s="18" t="s">
        <v>78</v>
      </c>
      <c r="I11" s="18" t="s">
        <v>79</v>
      </c>
      <c r="J11" s="18">
        <v>0.23</v>
      </c>
      <c r="K11" s="18">
        <v>9730</v>
      </c>
      <c r="L11" s="18"/>
      <c r="M11" s="18">
        <f t="shared" si="1"/>
        <v>9730</v>
      </c>
      <c r="N11" s="18">
        <v>8157</v>
      </c>
      <c r="O11" s="18"/>
      <c r="P11" s="18">
        <v>1573</v>
      </c>
      <c r="Q11" s="18"/>
      <c r="R11" s="18"/>
      <c r="S11" s="18"/>
      <c r="T11" s="18"/>
      <c r="U11" s="18"/>
      <c r="V11" s="18"/>
      <c r="W11" s="18"/>
      <c r="X11" s="18"/>
      <c r="Y11" s="18"/>
      <c r="Z11" s="18"/>
      <c r="AA11" s="18"/>
      <c r="AB11" s="18"/>
      <c r="AC11" s="18"/>
      <c r="AD11" s="18">
        <v>282</v>
      </c>
      <c r="AE11" s="18">
        <v>282</v>
      </c>
      <c r="AF11" s="18" t="s">
        <v>80</v>
      </c>
      <c r="AG11" s="18" t="s">
        <v>67</v>
      </c>
      <c r="AH11" s="18" t="s">
        <v>68</v>
      </c>
      <c r="AI11" s="18" t="s">
        <v>81</v>
      </c>
      <c r="AJ11" s="4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11"/>
      <c r="ID11" s="11"/>
      <c r="IE11" s="11"/>
      <c r="IF11" s="11"/>
      <c r="IG11" s="11"/>
      <c r="IH11" s="11"/>
      <c r="II11" s="11"/>
      <c r="IJ11" s="11"/>
      <c r="IK11" s="11"/>
      <c r="IL11" s="11"/>
      <c r="IM11" s="11"/>
      <c r="IN11" s="11"/>
      <c r="IO11" s="11"/>
      <c r="IP11" s="11"/>
      <c r="IQ11" s="11"/>
      <c r="IR11" s="11"/>
      <c r="IS11" s="11"/>
      <c r="IT11" s="11"/>
      <c r="IU11" s="11"/>
      <c r="IV11" s="11"/>
    </row>
    <row r="12" spans="1:256" s="6" customFormat="1" ht="76.5" customHeight="1">
      <c r="A12" s="18">
        <v>6</v>
      </c>
      <c r="B12" s="20" t="s">
        <v>82</v>
      </c>
      <c r="C12" s="20" t="s">
        <v>83</v>
      </c>
      <c r="D12" s="21" t="s">
        <v>84</v>
      </c>
      <c r="E12" s="18" t="s">
        <v>76</v>
      </c>
      <c r="F12" s="18" t="s">
        <v>48</v>
      </c>
      <c r="G12" s="20" t="s">
        <v>85</v>
      </c>
      <c r="H12" s="18" t="s">
        <v>86</v>
      </c>
      <c r="I12" s="20" t="s">
        <v>87</v>
      </c>
      <c r="J12" s="20">
        <v>0.3</v>
      </c>
      <c r="K12" s="20">
        <v>4800</v>
      </c>
      <c r="L12" s="20"/>
      <c r="M12" s="18">
        <f t="shared" si="1"/>
        <v>4800</v>
      </c>
      <c r="N12" s="20">
        <v>4800</v>
      </c>
      <c r="O12" s="20"/>
      <c r="P12" s="20"/>
      <c r="Q12" s="20"/>
      <c r="R12" s="20"/>
      <c r="S12" s="20"/>
      <c r="T12" s="20"/>
      <c r="U12" s="20"/>
      <c r="V12" s="20"/>
      <c r="W12" s="20"/>
      <c r="X12" s="20"/>
      <c r="Y12" s="20"/>
      <c r="Z12" s="20"/>
      <c r="AA12" s="20"/>
      <c r="AB12" s="20"/>
      <c r="AC12" s="20"/>
      <c r="AD12" s="20">
        <v>158</v>
      </c>
      <c r="AE12" s="20">
        <v>158</v>
      </c>
      <c r="AF12" s="20" t="s">
        <v>88</v>
      </c>
      <c r="AG12" s="20" t="s">
        <v>89</v>
      </c>
      <c r="AH12" s="47" t="s">
        <v>90</v>
      </c>
      <c r="AI12" s="46" t="s">
        <v>62</v>
      </c>
      <c r="AJ12" s="47"/>
      <c r="IC12" s="11"/>
      <c r="ID12" s="11"/>
      <c r="IE12" s="11"/>
      <c r="IF12" s="11"/>
      <c r="IG12" s="11"/>
      <c r="IH12" s="11"/>
      <c r="II12" s="11"/>
      <c r="IJ12" s="11"/>
      <c r="IK12" s="11"/>
      <c r="IL12" s="11"/>
      <c r="IM12" s="11"/>
      <c r="IN12" s="11"/>
      <c r="IO12" s="11"/>
      <c r="IP12" s="11"/>
      <c r="IQ12" s="11"/>
      <c r="IR12" s="11"/>
      <c r="IS12" s="11"/>
      <c r="IT12" s="11"/>
      <c r="IU12" s="11"/>
      <c r="IV12" s="11"/>
    </row>
    <row r="13" spans="1:256" s="7" customFormat="1" ht="60.75" customHeight="1">
      <c r="A13" s="18">
        <v>7</v>
      </c>
      <c r="B13" s="18" t="s">
        <v>91</v>
      </c>
      <c r="C13" s="18" t="s">
        <v>92</v>
      </c>
      <c r="D13" s="22" t="s">
        <v>93</v>
      </c>
      <c r="E13" s="18" t="s">
        <v>76</v>
      </c>
      <c r="F13" s="18" t="s">
        <v>94</v>
      </c>
      <c r="G13" s="18" t="s">
        <v>85</v>
      </c>
      <c r="H13" s="18" t="s">
        <v>95</v>
      </c>
      <c r="I13" s="18" t="s">
        <v>87</v>
      </c>
      <c r="J13" s="18">
        <v>0.28</v>
      </c>
      <c r="K13" s="18">
        <v>2000</v>
      </c>
      <c r="L13" s="18"/>
      <c r="M13" s="18">
        <f t="shared" si="1"/>
        <v>2000</v>
      </c>
      <c r="N13" s="18">
        <v>2000</v>
      </c>
      <c r="O13" s="18"/>
      <c r="P13" s="18"/>
      <c r="Q13" s="18"/>
      <c r="R13" s="18"/>
      <c r="S13" s="18"/>
      <c r="T13" s="18"/>
      <c r="U13" s="18"/>
      <c r="V13" s="18"/>
      <c r="W13" s="18"/>
      <c r="X13" s="18"/>
      <c r="Y13" s="18"/>
      <c r="Z13" s="18"/>
      <c r="AA13" s="18"/>
      <c r="AB13" s="18"/>
      <c r="AC13" s="18"/>
      <c r="AD13" s="18">
        <v>821</v>
      </c>
      <c r="AE13" s="18">
        <v>821</v>
      </c>
      <c r="AF13" s="18" t="s">
        <v>96</v>
      </c>
      <c r="AG13" s="18" t="s">
        <v>97</v>
      </c>
      <c r="AH13" s="18" t="s">
        <v>98</v>
      </c>
      <c r="AI13" s="18" t="s">
        <v>54</v>
      </c>
      <c r="AJ13" s="4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11"/>
      <c r="ID13" s="11"/>
      <c r="IE13" s="11"/>
      <c r="IF13" s="11"/>
      <c r="IG13" s="11"/>
      <c r="IH13" s="11"/>
      <c r="II13" s="11"/>
      <c r="IJ13" s="11"/>
      <c r="IK13" s="11"/>
      <c r="IL13" s="11"/>
      <c r="IM13" s="11"/>
      <c r="IN13" s="11"/>
      <c r="IO13" s="11"/>
      <c r="IP13" s="11"/>
      <c r="IQ13" s="11"/>
      <c r="IR13" s="11"/>
      <c r="IS13" s="11"/>
      <c r="IT13" s="11"/>
      <c r="IU13" s="11"/>
      <c r="IV13" s="11"/>
    </row>
    <row r="14" spans="1:256" s="5" customFormat="1" ht="73.5" customHeight="1">
      <c r="A14" s="18">
        <v>8</v>
      </c>
      <c r="B14" s="23" t="s">
        <v>99</v>
      </c>
      <c r="C14" s="23" t="s">
        <v>100</v>
      </c>
      <c r="D14" s="18" t="s">
        <v>101</v>
      </c>
      <c r="E14" s="18" t="s">
        <v>47</v>
      </c>
      <c r="F14" s="18" t="s">
        <v>48</v>
      </c>
      <c r="G14" s="18" t="s">
        <v>102</v>
      </c>
      <c r="H14" s="18" t="s">
        <v>103</v>
      </c>
      <c r="I14" s="18" t="s">
        <v>58</v>
      </c>
      <c r="J14" s="18">
        <v>88.55</v>
      </c>
      <c r="K14" s="18">
        <v>1452.61</v>
      </c>
      <c r="L14" s="18"/>
      <c r="M14" s="18">
        <f t="shared" si="1"/>
        <v>1452.61</v>
      </c>
      <c r="N14" s="18">
        <v>1452.61</v>
      </c>
      <c r="O14" s="18"/>
      <c r="P14" s="18"/>
      <c r="Q14" s="18"/>
      <c r="R14" s="18"/>
      <c r="S14" s="18"/>
      <c r="T14" s="18"/>
      <c r="U14" s="18"/>
      <c r="V14" s="18"/>
      <c r="W14" s="18"/>
      <c r="X14" s="18"/>
      <c r="Y14" s="18"/>
      <c r="Z14" s="18"/>
      <c r="AA14" s="18"/>
      <c r="AB14" s="18"/>
      <c r="AC14" s="18"/>
      <c r="AD14" s="18">
        <v>74</v>
      </c>
      <c r="AE14" s="18">
        <v>74</v>
      </c>
      <c r="AF14" s="18" t="s">
        <v>104</v>
      </c>
      <c r="AG14" s="23" t="s">
        <v>49</v>
      </c>
      <c r="AH14" s="23" t="s">
        <v>105</v>
      </c>
      <c r="AI14" s="18" t="s">
        <v>54</v>
      </c>
      <c r="AJ14" s="48"/>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11"/>
      <c r="ID14" s="11"/>
      <c r="IE14" s="11"/>
      <c r="IF14" s="11"/>
      <c r="IG14" s="11"/>
      <c r="IH14" s="11"/>
      <c r="II14" s="11"/>
      <c r="IJ14" s="11"/>
      <c r="IK14" s="11"/>
      <c r="IL14" s="11"/>
      <c r="IM14" s="11"/>
      <c r="IN14" s="11"/>
      <c r="IO14" s="11"/>
      <c r="IP14" s="11"/>
      <c r="IQ14" s="11"/>
      <c r="IR14" s="11"/>
      <c r="IS14" s="11"/>
      <c r="IT14" s="11"/>
      <c r="IU14" s="11"/>
      <c r="IV14" s="11"/>
    </row>
    <row r="15" spans="1:256" s="5" customFormat="1" ht="96" customHeight="1">
      <c r="A15" s="18">
        <v>9</v>
      </c>
      <c r="B15" s="18" t="s">
        <v>106</v>
      </c>
      <c r="C15" s="18" t="s">
        <v>107</v>
      </c>
      <c r="D15" s="19" t="s">
        <v>108</v>
      </c>
      <c r="E15" s="18" t="s">
        <v>47</v>
      </c>
      <c r="F15" s="18" t="s">
        <v>48</v>
      </c>
      <c r="G15" s="18" t="s">
        <v>109</v>
      </c>
      <c r="H15" s="18" t="s">
        <v>110</v>
      </c>
      <c r="I15" s="18" t="s">
        <v>58</v>
      </c>
      <c r="J15" s="18">
        <v>53.78</v>
      </c>
      <c r="K15" s="18">
        <v>943.3</v>
      </c>
      <c r="L15" s="18"/>
      <c r="M15" s="18">
        <f t="shared" si="1"/>
        <v>943.3</v>
      </c>
      <c r="N15" s="18">
        <v>943.3</v>
      </c>
      <c r="O15" s="18"/>
      <c r="P15" s="18"/>
      <c r="Q15" s="18"/>
      <c r="R15" s="18"/>
      <c r="S15" s="18"/>
      <c r="T15" s="18"/>
      <c r="U15" s="18"/>
      <c r="V15" s="18"/>
      <c r="W15" s="18"/>
      <c r="X15" s="18"/>
      <c r="Y15" s="18"/>
      <c r="Z15" s="18"/>
      <c r="AA15" s="18"/>
      <c r="AB15" s="18"/>
      <c r="AC15" s="18"/>
      <c r="AD15" s="18">
        <v>1234</v>
      </c>
      <c r="AE15" s="18">
        <v>1234</v>
      </c>
      <c r="AF15" s="18" t="s">
        <v>111</v>
      </c>
      <c r="AG15" s="18" t="s">
        <v>112</v>
      </c>
      <c r="AH15" s="18" t="s">
        <v>113</v>
      </c>
      <c r="AI15" s="18" t="s">
        <v>54</v>
      </c>
      <c r="AJ15" s="4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11"/>
      <c r="ID15" s="11"/>
      <c r="IE15" s="11"/>
      <c r="IF15" s="11"/>
      <c r="IG15" s="11"/>
      <c r="IH15" s="11"/>
      <c r="II15" s="11"/>
      <c r="IJ15" s="11"/>
      <c r="IK15" s="11"/>
      <c r="IL15" s="11"/>
      <c r="IM15" s="11"/>
      <c r="IN15" s="11"/>
      <c r="IO15" s="11"/>
      <c r="IP15" s="11"/>
      <c r="IQ15" s="11"/>
      <c r="IR15" s="11"/>
      <c r="IS15" s="11"/>
      <c r="IT15" s="11"/>
      <c r="IU15" s="11"/>
      <c r="IV15" s="11"/>
    </row>
    <row r="16" spans="1:256" s="6" customFormat="1" ht="72" customHeight="1">
      <c r="A16" s="18">
        <v>10</v>
      </c>
      <c r="B16" s="18" t="s">
        <v>114</v>
      </c>
      <c r="C16" s="20" t="s">
        <v>115</v>
      </c>
      <c r="D16" s="20" t="s">
        <v>116</v>
      </c>
      <c r="E16" s="18" t="s">
        <v>76</v>
      </c>
      <c r="F16" s="20" t="s">
        <v>48</v>
      </c>
      <c r="G16" s="20" t="s">
        <v>117</v>
      </c>
      <c r="H16" s="20" t="s">
        <v>118</v>
      </c>
      <c r="I16" s="20" t="s">
        <v>79</v>
      </c>
      <c r="J16" s="20">
        <v>0.26</v>
      </c>
      <c r="K16" s="20">
        <v>7986</v>
      </c>
      <c r="L16" s="20"/>
      <c r="M16" s="18">
        <f t="shared" si="1"/>
        <v>7986</v>
      </c>
      <c r="N16" s="20">
        <v>7986</v>
      </c>
      <c r="O16" s="20"/>
      <c r="P16" s="20"/>
      <c r="Q16" s="20"/>
      <c r="R16" s="20"/>
      <c r="S16" s="20"/>
      <c r="T16" s="20"/>
      <c r="U16" s="20"/>
      <c r="V16" s="20"/>
      <c r="W16" s="20"/>
      <c r="X16" s="20"/>
      <c r="Y16" s="20"/>
      <c r="Z16" s="20"/>
      <c r="AA16" s="20"/>
      <c r="AB16" s="20"/>
      <c r="AC16" s="20"/>
      <c r="AD16" s="18">
        <v>334</v>
      </c>
      <c r="AE16" s="18">
        <v>334</v>
      </c>
      <c r="AF16" s="18" t="s">
        <v>119</v>
      </c>
      <c r="AG16" s="18" t="s">
        <v>67</v>
      </c>
      <c r="AH16" s="47" t="s">
        <v>68</v>
      </c>
      <c r="AI16" s="47"/>
      <c r="AJ16" s="47"/>
      <c r="IC16" s="11"/>
      <c r="ID16" s="11"/>
      <c r="IE16" s="11"/>
      <c r="IF16" s="11"/>
      <c r="IG16" s="11"/>
      <c r="IH16" s="11"/>
      <c r="II16" s="11"/>
      <c r="IJ16" s="11"/>
      <c r="IK16" s="11"/>
      <c r="IL16" s="11"/>
      <c r="IM16" s="11"/>
      <c r="IN16" s="11"/>
      <c r="IO16" s="11"/>
      <c r="IP16" s="11"/>
      <c r="IQ16" s="11"/>
      <c r="IR16" s="11"/>
      <c r="IS16" s="11"/>
      <c r="IT16" s="11"/>
      <c r="IU16" s="11"/>
      <c r="IV16" s="11"/>
    </row>
    <row r="17" spans="1:256" s="5" customFormat="1" ht="55.5" customHeight="1">
      <c r="A17" s="18">
        <v>11</v>
      </c>
      <c r="B17" s="18" t="s">
        <v>120</v>
      </c>
      <c r="C17" s="18" t="s">
        <v>121</v>
      </c>
      <c r="D17" s="18" t="s">
        <v>122</v>
      </c>
      <c r="E17" s="18" t="s">
        <v>76</v>
      </c>
      <c r="F17" s="18" t="s">
        <v>94</v>
      </c>
      <c r="G17" s="18" t="s">
        <v>97</v>
      </c>
      <c r="H17" s="18" t="s">
        <v>123</v>
      </c>
      <c r="I17" s="18" t="s">
        <v>124</v>
      </c>
      <c r="J17" s="18">
        <v>2</v>
      </c>
      <c r="K17" s="18">
        <v>600</v>
      </c>
      <c r="L17" s="18"/>
      <c r="M17" s="18">
        <f t="shared" si="1"/>
        <v>600</v>
      </c>
      <c r="N17" s="18">
        <v>600</v>
      </c>
      <c r="O17" s="18"/>
      <c r="P17" s="18"/>
      <c r="Q17" s="18"/>
      <c r="R17" s="18"/>
      <c r="S17" s="18"/>
      <c r="T17" s="18"/>
      <c r="U17" s="18"/>
      <c r="V17" s="18"/>
      <c r="W17" s="18"/>
      <c r="X17" s="18"/>
      <c r="Y17" s="18"/>
      <c r="Z17" s="18"/>
      <c r="AA17" s="18"/>
      <c r="AB17" s="18"/>
      <c r="AC17" s="18"/>
      <c r="AD17" s="18">
        <v>300</v>
      </c>
      <c r="AE17" s="18">
        <v>300</v>
      </c>
      <c r="AF17" s="18" t="s">
        <v>125</v>
      </c>
      <c r="AG17" s="18" t="s">
        <v>97</v>
      </c>
      <c r="AH17" s="18" t="s">
        <v>98</v>
      </c>
      <c r="AI17" s="18" t="s">
        <v>54</v>
      </c>
      <c r="AJ17" s="49"/>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11"/>
      <c r="ID17" s="11"/>
      <c r="IE17" s="11"/>
      <c r="IF17" s="11"/>
      <c r="IG17" s="11"/>
      <c r="IH17" s="11"/>
      <c r="II17" s="11"/>
      <c r="IJ17" s="11"/>
      <c r="IK17" s="11"/>
      <c r="IL17" s="11"/>
      <c r="IM17" s="11"/>
      <c r="IN17" s="11"/>
      <c r="IO17" s="11"/>
      <c r="IP17" s="11"/>
      <c r="IQ17" s="11"/>
      <c r="IR17" s="11"/>
      <c r="IS17" s="11"/>
      <c r="IT17" s="11"/>
      <c r="IU17" s="11"/>
      <c r="IV17" s="11"/>
    </row>
    <row r="18" spans="1:256" s="5" customFormat="1" ht="87.75" customHeight="1">
      <c r="A18" s="18">
        <v>12</v>
      </c>
      <c r="B18" s="18" t="s">
        <v>126</v>
      </c>
      <c r="C18" s="18" t="s">
        <v>127</v>
      </c>
      <c r="D18" s="19" t="s">
        <v>128</v>
      </c>
      <c r="E18" s="18" t="s">
        <v>76</v>
      </c>
      <c r="F18" s="18" t="s">
        <v>48</v>
      </c>
      <c r="G18" s="18" t="s">
        <v>129</v>
      </c>
      <c r="H18" s="18" t="s">
        <v>130</v>
      </c>
      <c r="I18" s="18" t="s">
        <v>131</v>
      </c>
      <c r="J18" s="18">
        <v>0.19</v>
      </c>
      <c r="K18" s="18">
        <v>871.88</v>
      </c>
      <c r="L18" s="18"/>
      <c r="M18" s="18">
        <f t="shared" si="1"/>
        <v>871.88</v>
      </c>
      <c r="N18" s="18">
        <v>871.88</v>
      </c>
      <c r="O18" s="18"/>
      <c r="P18" s="18"/>
      <c r="Q18" s="18"/>
      <c r="R18" s="18"/>
      <c r="S18" s="18"/>
      <c r="T18" s="18"/>
      <c r="U18" s="18"/>
      <c r="V18" s="18"/>
      <c r="W18" s="18"/>
      <c r="X18" s="18"/>
      <c r="Y18" s="18"/>
      <c r="Z18" s="18"/>
      <c r="AA18" s="18"/>
      <c r="AB18" s="18"/>
      <c r="AC18" s="18"/>
      <c r="AD18" s="18">
        <v>1058</v>
      </c>
      <c r="AE18" s="18">
        <v>1058</v>
      </c>
      <c r="AF18" s="18" t="s">
        <v>132</v>
      </c>
      <c r="AG18" s="18" t="s">
        <v>67</v>
      </c>
      <c r="AH18" s="18" t="s">
        <v>68</v>
      </c>
      <c r="AI18" s="18" t="s">
        <v>54</v>
      </c>
      <c r="AJ18" s="4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11"/>
      <c r="ID18" s="11"/>
      <c r="IE18" s="11"/>
      <c r="IF18" s="11"/>
      <c r="IG18" s="11"/>
      <c r="IH18" s="11"/>
      <c r="II18" s="11"/>
      <c r="IJ18" s="11"/>
      <c r="IK18" s="11"/>
      <c r="IL18" s="11"/>
      <c r="IM18" s="11"/>
      <c r="IN18" s="11"/>
      <c r="IO18" s="11"/>
      <c r="IP18" s="11"/>
      <c r="IQ18" s="11"/>
      <c r="IR18" s="11"/>
      <c r="IS18" s="11"/>
      <c r="IT18" s="11"/>
      <c r="IU18" s="11"/>
      <c r="IV18" s="11"/>
    </row>
    <row r="19" spans="1:256" s="5" customFormat="1" ht="87.75" customHeight="1">
      <c r="A19" s="18">
        <v>13</v>
      </c>
      <c r="B19" s="18" t="s">
        <v>133</v>
      </c>
      <c r="C19" s="18" t="s">
        <v>134</v>
      </c>
      <c r="D19" s="19" t="s">
        <v>135</v>
      </c>
      <c r="E19" s="18" t="s">
        <v>76</v>
      </c>
      <c r="F19" s="18" t="s">
        <v>48</v>
      </c>
      <c r="G19" s="18" t="s">
        <v>136</v>
      </c>
      <c r="H19" s="18" t="s">
        <v>130</v>
      </c>
      <c r="I19" s="18" t="s">
        <v>131</v>
      </c>
      <c r="J19" s="18">
        <v>0.16</v>
      </c>
      <c r="K19" s="18">
        <v>872.35</v>
      </c>
      <c r="L19" s="18"/>
      <c r="M19" s="18">
        <f t="shared" si="1"/>
        <v>872.35</v>
      </c>
      <c r="N19" s="18">
        <v>872.35</v>
      </c>
      <c r="O19" s="18"/>
      <c r="P19" s="18"/>
      <c r="Q19" s="18"/>
      <c r="R19" s="18"/>
      <c r="S19" s="18"/>
      <c r="T19" s="18"/>
      <c r="U19" s="18"/>
      <c r="V19" s="18"/>
      <c r="W19" s="18"/>
      <c r="X19" s="18"/>
      <c r="Y19" s="18"/>
      <c r="Z19" s="18"/>
      <c r="AA19" s="18"/>
      <c r="AB19" s="18"/>
      <c r="AC19" s="18"/>
      <c r="AD19" s="18">
        <v>1212</v>
      </c>
      <c r="AE19" s="18">
        <v>1212</v>
      </c>
      <c r="AF19" s="18" t="s">
        <v>132</v>
      </c>
      <c r="AG19" s="18" t="s">
        <v>67</v>
      </c>
      <c r="AH19" s="18" t="s">
        <v>68</v>
      </c>
      <c r="AI19" s="18" t="s">
        <v>54</v>
      </c>
      <c r="AJ19" s="4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11"/>
      <c r="ID19" s="11"/>
      <c r="IE19" s="11"/>
      <c r="IF19" s="11"/>
      <c r="IG19" s="11"/>
      <c r="IH19" s="11"/>
      <c r="II19" s="11"/>
      <c r="IJ19" s="11"/>
      <c r="IK19" s="11"/>
      <c r="IL19" s="11"/>
      <c r="IM19" s="11"/>
      <c r="IN19" s="11"/>
      <c r="IO19" s="11"/>
      <c r="IP19" s="11"/>
      <c r="IQ19" s="11"/>
      <c r="IR19" s="11"/>
      <c r="IS19" s="11"/>
      <c r="IT19" s="11"/>
      <c r="IU19" s="11"/>
      <c r="IV19" s="11"/>
    </row>
    <row r="20" spans="1:256" s="5" customFormat="1" ht="82.5" customHeight="1">
      <c r="A20" s="18">
        <v>14</v>
      </c>
      <c r="B20" s="18" t="s">
        <v>137</v>
      </c>
      <c r="C20" s="18" t="s">
        <v>138</v>
      </c>
      <c r="D20" s="19" t="s">
        <v>139</v>
      </c>
      <c r="E20" s="18" t="s">
        <v>76</v>
      </c>
      <c r="F20" s="18" t="s">
        <v>48</v>
      </c>
      <c r="G20" s="18" t="s">
        <v>140</v>
      </c>
      <c r="H20" s="18" t="s">
        <v>141</v>
      </c>
      <c r="I20" s="18" t="s">
        <v>142</v>
      </c>
      <c r="J20" s="18">
        <v>42.61</v>
      </c>
      <c r="K20" s="18">
        <v>1960</v>
      </c>
      <c r="L20" s="18"/>
      <c r="M20" s="18">
        <f t="shared" si="1"/>
        <v>1960</v>
      </c>
      <c r="N20" s="18">
        <v>1960</v>
      </c>
      <c r="O20" s="18"/>
      <c r="P20" s="18"/>
      <c r="Q20" s="18"/>
      <c r="R20" s="18"/>
      <c r="S20" s="18"/>
      <c r="T20" s="18"/>
      <c r="U20" s="18"/>
      <c r="V20" s="18"/>
      <c r="W20" s="18"/>
      <c r="X20" s="18"/>
      <c r="Y20" s="18"/>
      <c r="Z20" s="18"/>
      <c r="AA20" s="18"/>
      <c r="AB20" s="18"/>
      <c r="AC20" s="18"/>
      <c r="AD20" s="18">
        <v>107</v>
      </c>
      <c r="AE20" s="18">
        <v>107</v>
      </c>
      <c r="AF20" s="35" t="s">
        <v>143</v>
      </c>
      <c r="AG20" s="18" t="s">
        <v>112</v>
      </c>
      <c r="AH20" s="18" t="s">
        <v>113</v>
      </c>
      <c r="AI20" s="18"/>
      <c r="AJ20" s="4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11"/>
      <c r="ID20" s="11"/>
      <c r="IE20" s="11"/>
      <c r="IF20" s="11"/>
      <c r="IG20" s="11"/>
      <c r="IH20" s="11"/>
      <c r="II20" s="11"/>
      <c r="IJ20" s="11"/>
      <c r="IK20" s="11"/>
      <c r="IL20" s="11"/>
      <c r="IM20" s="11"/>
      <c r="IN20" s="11"/>
      <c r="IO20" s="11"/>
      <c r="IP20" s="11"/>
      <c r="IQ20" s="11"/>
      <c r="IR20" s="11"/>
      <c r="IS20" s="11"/>
      <c r="IT20" s="11"/>
      <c r="IU20" s="11"/>
      <c r="IV20" s="11"/>
    </row>
    <row r="21" spans="1:256" s="5" customFormat="1" ht="82.5" customHeight="1">
      <c r="A21" s="18">
        <v>15</v>
      </c>
      <c r="B21" s="18" t="s">
        <v>144</v>
      </c>
      <c r="C21" s="18" t="s">
        <v>145</v>
      </c>
      <c r="D21" s="19" t="s">
        <v>146</v>
      </c>
      <c r="E21" s="18" t="s">
        <v>76</v>
      </c>
      <c r="F21" s="18" t="s">
        <v>48</v>
      </c>
      <c r="G21" s="18" t="s">
        <v>147</v>
      </c>
      <c r="H21" s="18" t="s">
        <v>148</v>
      </c>
      <c r="I21" s="18" t="s">
        <v>87</v>
      </c>
      <c r="J21" s="18">
        <v>0.05</v>
      </c>
      <c r="K21" s="18">
        <v>2700</v>
      </c>
      <c r="L21" s="18"/>
      <c r="M21" s="18">
        <f t="shared" si="1"/>
        <v>2700</v>
      </c>
      <c r="N21" s="18">
        <v>2700</v>
      </c>
      <c r="O21" s="18"/>
      <c r="P21" s="18"/>
      <c r="Q21" s="18"/>
      <c r="R21" s="18"/>
      <c r="S21" s="18"/>
      <c r="T21" s="18"/>
      <c r="U21" s="18"/>
      <c r="V21" s="18"/>
      <c r="W21" s="18"/>
      <c r="X21" s="18"/>
      <c r="Y21" s="18"/>
      <c r="Z21" s="18"/>
      <c r="AA21" s="18"/>
      <c r="AB21" s="18"/>
      <c r="AC21" s="18"/>
      <c r="AD21" s="18">
        <v>95</v>
      </c>
      <c r="AE21" s="18">
        <v>95</v>
      </c>
      <c r="AF21" s="35" t="s">
        <v>149</v>
      </c>
      <c r="AG21" s="18" t="s">
        <v>112</v>
      </c>
      <c r="AH21" s="18" t="s">
        <v>113</v>
      </c>
      <c r="AI21" s="18"/>
      <c r="AJ21" s="4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11"/>
      <c r="ID21" s="11"/>
      <c r="IE21" s="11"/>
      <c r="IF21" s="11"/>
      <c r="IG21" s="11"/>
      <c r="IH21" s="11"/>
      <c r="II21" s="11"/>
      <c r="IJ21" s="11"/>
      <c r="IK21" s="11"/>
      <c r="IL21" s="11"/>
      <c r="IM21" s="11"/>
      <c r="IN21" s="11"/>
      <c r="IO21" s="11"/>
      <c r="IP21" s="11"/>
      <c r="IQ21" s="11"/>
      <c r="IR21" s="11"/>
      <c r="IS21" s="11"/>
      <c r="IT21" s="11"/>
      <c r="IU21" s="11"/>
      <c r="IV21" s="11"/>
    </row>
    <row r="22" spans="1:256" s="5" customFormat="1" ht="175.5" customHeight="1">
      <c r="A22" s="18">
        <v>16</v>
      </c>
      <c r="B22" s="18" t="s">
        <v>150</v>
      </c>
      <c r="C22" s="18" t="s">
        <v>151</v>
      </c>
      <c r="D22" s="19" t="s">
        <v>152</v>
      </c>
      <c r="E22" s="18" t="s">
        <v>76</v>
      </c>
      <c r="F22" s="18" t="s">
        <v>48</v>
      </c>
      <c r="G22" s="18" t="s">
        <v>147</v>
      </c>
      <c r="H22" s="18" t="s">
        <v>153</v>
      </c>
      <c r="I22" s="18" t="s">
        <v>142</v>
      </c>
      <c r="J22" s="18">
        <v>62.5</v>
      </c>
      <c r="K22" s="18">
        <v>500</v>
      </c>
      <c r="L22" s="18"/>
      <c r="M22" s="18">
        <f t="shared" si="1"/>
        <v>500</v>
      </c>
      <c r="N22" s="18">
        <v>500</v>
      </c>
      <c r="O22" s="18"/>
      <c r="P22" s="18"/>
      <c r="Q22" s="18"/>
      <c r="R22" s="18"/>
      <c r="S22" s="18"/>
      <c r="T22" s="18"/>
      <c r="U22" s="18"/>
      <c r="V22" s="18"/>
      <c r="W22" s="18"/>
      <c r="X22" s="18"/>
      <c r="Y22" s="18"/>
      <c r="Z22" s="18"/>
      <c r="AA22" s="18"/>
      <c r="AB22" s="18"/>
      <c r="AC22" s="18"/>
      <c r="AD22" s="18">
        <v>22</v>
      </c>
      <c r="AE22" s="18">
        <v>22</v>
      </c>
      <c r="AF22" s="35" t="s">
        <v>154</v>
      </c>
      <c r="AG22" s="18" t="s">
        <v>112</v>
      </c>
      <c r="AH22" s="18" t="s">
        <v>113</v>
      </c>
      <c r="AI22" s="18"/>
      <c r="AJ22" s="4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11"/>
      <c r="ID22" s="11"/>
      <c r="IE22" s="11"/>
      <c r="IF22" s="11"/>
      <c r="IG22" s="11"/>
      <c r="IH22" s="11"/>
      <c r="II22" s="11"/>
      <c r="IJ22" s="11"/>
      <c r="IK22" s="11"/>
      <c r="IL22" s="11"/>
      <c r="IM22" s="11"/>
      <c r="IN22" s="11"/>
      <c r="IO22" s="11"/>
      <c r="IP22" s="11"/>
      <c r="IQ22" s="11"/>
      <c r="IR22" s="11"/>
      <c r="IS22" s="11"/>
      <c r="IT22" s="11"/>
      <c r="IU22" s="11"/>
      <c r="IV22" s="11"/>
    </row>
    <row r="23" spans="1:256" s="5" customFormat="1" ht="72" customHeight="1">
      <c r="A23" s="18">
        <v>17</v>
      </c>
      <c r="B23" s="18" t="s">
        <v>155</v>
      </c>
      <c r="C23" s="18" t="s">
        <v>156</v>
      </c>
      <c r="D23" s="19" t="s">
        <v>157</v>
      </c>
      <c r="E23" s="18" t="s">
        <v>47</v>
      </c>
      <c r="F23" s="18" t="s">
        <v>48</v>
      </c>
      <c r="G23" s="18" t="s">
        <v>158</v>
      </c>
      <c r="H23" s="18" t="s">
        <v>159</v>
      </c>
      <c r="I23" s="18" t="s">
        <v>58</v>
      </c>
      <c r="J23" s="18">
        <v>63.6</v>
      </c>
      <c r="K23" s="18">
        <v>510</v>
      </c>
      <c r="L23" s="18"/>
      <c r="M23" s="18">
        <f t="shared" si="1"/>
        <v>510</v>
      </c>
      <c r="N23" s="18"/>
      <c r="O23" s="18">
        <v>510</v>
      </c>
      <c r="P23" s="18"/>
      <c r="Q23" s="18"/>
      <c r="R23" s="18"/>
      <c r="S23" s="18"/>
      <c r="T23" s="18"/>
      <c r="U23" s="18"/>
      <c r="V23" s="18"/>
      <c r="W23" s="18"/>
      <c r="X23" s="18"/>
      <c r="Y23" s="18"/>
      <c r="Z23" s="18"/>
      <c r="AA23" s="18"/>
      <c r="AB23" s="18"/>
      <c r="AC23" s="18"/>
      <c r="AD23" s="18">
        <v>80</v>
      </c>
      <c r="AE23" s="18">
        <v>80</v>
      </c>
      <c r="AF23" s="18" t="s">
        <v>160</v>
      </c>
      <c r="AG23" s="18" t="s">
        <v>161</v>
      </c>
      <c r="AH23" s="18" t="s">
        <v>162</v>
      </c>
      <c r="AI23" s="18" t="s">
        <v>54</v>
      </c>
      <c r="AJ23" s="4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11"/>
      <c r="ID23" s="11"/>
      <c r="IE23" s="11"/>
      <c r="IF23" s="11"/>
      <c r="IG23" s="11"/>
      <c r="IH23" s="11"/>
      <c r="II23" s="11"/>
      <c r="IJ23" s="11"/>
      <c r="IK23" s="11"/>
      <c r="IL23" s="11"/>
      <c r="IM23" s="11"/>
      <c r="IN23" s="11"/>
      <c r="IO23" s="11"/>
      <c r="IP23" s="11"/>
      <c r="IQ23" s="11"/>
      <c r="IR23" s="11"/>
      <c r="IS23" s="11"/>
      <c r="IT23" s="11"/>
      <c r="IU23" s="11"/>
      <c r="IV23" s="11"/>
    </row>
    <row r="24" spans="1:256" s="5" customFormat="1" ht="72" customHeight="1">
      <c r="A24" s="18">
        <v>18</v>
      </c>
      <c r="B24" s="18" t="s">
        <v>163</v>
      </c>
      <c r="C24" s="18" t="s">
        <v>164</v>
      </c>
      <c r="D24" s="19" t="s">
        <v>165</v>
      </c>
      <c r="E24" s="18" t="s">
        <v>47</v>
      </c>
      <c r="F24" s="18" t="s">
        <v>48</v>
      </c>
      <c r="G24" s="18" t="s">
        <v>158</v>
      </c>
      <c r="H24" s="18" t="s">
        <v>159</v>
      </c>
      <c r="I24" s="18" t="s">
        <v>58</v>
      </c>
      <c r="J24" s="18">
        <v>68</v>
      </c>
      <c r="K24" s="18">
        <v>510</v>
      </c>
      <c r="L24" s="18"/>
      <c r="M24" s="18">
        <f t="shared" si="1"/>
        <v>510</v>
      </c>
      <c r="N24" s="18"/>
      <c r="O24" s="18">
        <v>510</v>
      </c>
      <c r="P24" s="18"/>
      <c r="Q24" s="18"/>
      <c r="R24" s="18"/>
      <c r="S24" s="18"/>
      <c r="T24" s="18"/>
      <c r="U24" s="18"/>
      <c r="V24" s="18"/>
      <c r="W24" s="18"/>
      <c r="X24" s="18"/>
      <c r="Y24" s="18"/>
      <c r="Z24" s="18"/>
      <c r="AA24" s="18"/>
      <c r="AB24" s="18"/>
      <c r="AC24" s="18"/>
      <c r="AD24" s="18">
        <v>70</v>
      </c>
      <c r="AE24" s="18">
        <v>70</v>
      </c>
      <c r="AF24" s="18" t="s">
        <v>160</v>
      </c>
      <c r="AG24" s="18" t="s">
        <v>161</v>
      </c>
      <c r="AH24" s="18" t="s">
        <v>162</v>
      </c>
      <c r="AI24" s="18" t="s">
        <v>54</v>
      </c>
      <c r="AJ24" s="4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11"/>
      <c r="ID24" s="11"/>
      <c r="IE24" s="11"/>
      <c r="IF24" s="11"/>
      <c r="IG24" s="11"/>
      <c r="IH24" s="11"/>
      <c r="II24" s="11"/>
      <c r="IJ24" s="11"/>
      <c r="IK24" s="11"/>
      <c r="IL24" s="11"/>
      <c r="IM24" s="11"/>
      <c r="IN24" s="11"/>
      <c r="IO24" s="11"/>
      <c r="IP24" s="11"/>
      <c r="IQ24" s="11"/>
      <c r="IR24" s="11"/>
      <c r="IS24" s="11"/>
      <c r="IT24" s="11"/>
      <c r="IU24" s="11"/>
      <c r="IV24" s="11"/>
    </row>
    <row r="25" spans="1:256" s="5" customFormat="1" ht="72" customHeight="1">
      <c r="A25" s="18">
        <v>19</v>
      </c>
      <c r="B25" s="18" t="s">
        <v>166</v>
      </c>
      <c r="C25" s="18" t="s">
        <v>167</v>
      </c>
      <c r="D25" s="18" t="s">
        <v>168</v>
      </c>
      <c r="E25" s="18" t="s">
        <v>47</v>
      </c>
      <c r="F25" s="18" t="s">
        <v>48</v>
      </c>
      <c r="G25" s="18" t="s">
        <v>169</v>
      </c>
      <c r="H25" s="18" t="s">
        <v>159</v>
      </c>
      <c r="I25" s="18" t="s">
        <v>58</v>
      </c>
      <c r="J25" s="18">
        <v>64.76</v>
      </c>
      <c r="K25" s="18">
        <v>510</v>
      </c>
      <c r="L25" s="18"/>
      <c r="M25" s="18">
        <f t="shared" si="1"/>
        <v>510</v>
      </c>
      <c r="N25" s="18"/>
      <c r="O25" s="18">
        <v>510</v>
      </c>
      <c r="P25" s="18"/>
      <c r="Q25" s="18"/>
      <c r="R25" s="18"/>
      <c r="S25" s="18"/>
      <c r="T25" s="18"/>
      <c r="U25" s="18"/>
      <c r="V25" s="18"/>
      <c r="W25" s="18"/>
      <c r="X25" s="18"/>
      <c r="Y25" s="18"/>
      <c r="Z25" s="18"/>
      <c r="AA25" s="18"/>
      <c r="AB25" s="18"/>
      <c r="AC25" s="18"/>
      <c r="AD25" s="18">
        <v>90</v>
      </c>
      <c r="AE25" s="18">
        <v>90</v>
      </c>
      <c r="AF25" s="18" t="s">
        <v>170</v>
      </c>
      <c r="AG25" s="18" t="s">
        <v>161</v>
      </c>
      <c r="AH25" s="18" t="s">
        <v>162</v>
      </c>
      <c r="AI25" s="18" t="s">
        <v>54</v>
      </c>
      <c r="AJ25" s="4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11"/>
      <c r="ID25" s="11"/>
      <c r="IE25" s="11"/>
      <c r="IF25" s="11"/>
      <c r="IG25" s="11"/>
      <c r="IH25" s="11"/>
      <c r="II25" s="11"/>
      <c r="IJ25" s="11"/>
      <c r="IK25" s="11"/>
      <c r="IL25" s="11"/>
      <c r="IM25" s="11"/>
      <c r="IN25" s="11"/>
      <c r="IO25" s="11"/>
      <c r="IP25" s="11"/>
      <c r="IQ25" s="11"/>
      <c r="IR25" s="11"/>
      <c r="IS25" s="11"/>
      <c r="IT25" s="11"/>
      <c r="IU25" s="11"/>
      <c r="IV25" s="11"/>
    </row>
    <row r="26" spans="1:256" s="5" customFormat="1" ht="60" customHeight="1">
      <c r="A26" s="18">
        <v>20</v>
      </c>
      <c r="B26" s="18" t="s">
        <v>171</v>
      </c>
      <c r="C26" s="18" t="s">
        <v>172</v>
      </c>
      <c r="D26" s="19" t="s">
        <v>173</v>
      </c>
      <c r="E26" s="18" t="s">
        <v>47</v>
      </c>
      <c r="F26" s="18" t="s">
        <v>48</v>
      </c>
      <c r="G26" s="18" t="s">
        <v>97</v>
      </c>
      <c r="H26" s="18" t="s">
        <v>174</v>
      </c>
      <c r="I26" s="18" t="s">
        <v>58</v>
      </c>
      <c r="J26" s="18">
        <v>96.5</v>
      </c>
      <c r="K26" s="18">
        <v>531</v>
      </c>
      <c r="L26" s="18"/>
      <c r="M26" s="18">
        <f t="shared" si="1"/>
        <v>531</v>
      </c>
      <c r="N26" s="18"/>
      <c r="O26" s="18">
        <v>531</v>
      </c>
      <c r="P26" s="18"/>
      <c r="Q26" s="18"/>
      <c r="R26" s="18"/>
      <c r="S26" s="18"/>
      <c r="T26" s="18"/>
      <c r="U26" s="18"/>
      <c r="V26" s="18"/>
      <c r="W26" s="18"/>
      <c r="X26" s="18"/>
      <c r="Y26" s="18"/>
      <c r="Z26" s="18"/>
      <c r="AA26" s="18"/>
      <c r="AB26" s="18"/>
      <c r="AC26" s="18"/>
      <c r="AD26" s="18">
        <v>821</v>
      </c>
      <c r="AE26" s="18">
        <v>821</v>
      </c>
      <c r="AF26" s="18" t="s">
        <v>175</v>
      </c>
      <c r="AG26" s="18" t="s">
        <v>97</v>
      </c>
      <c r="AH26" s="18" t="s">
        <v>98</v>
      </c>
      <c r="AI26" s="18" t="s">
        <v>54</v>
      </c>
      <c r="AJ26" s="4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11"/>
      <c r="ID26" s="11"/>
      <c r="IE26" s="11"/>
      <c r="IF26" s="11"/>
      <c r="IG26" s="11"/>
      <c r="IH26" s="11"/>
      <c r="II26" s="11"/>
      <c r="IJ26" s="11"/>
      <c r="IK26" s="11"/>
      <c r="IL26" s="11"/>
      <c r="IM26" s="11"/>
      <c r="IN26" s="11"/>
      <c r="IO26" s="11"/>
      <c r="IP26" s="11"/>
      <c r="IQ26" s="11"/>
      <c r="IR26" s="11"/>
      <c r="IS26" s="11"/>
      <c r="IT26" s="11"/>
      <c r="IU26" s="11"/>
      <c r="IV26" s="11"/>
    </row>
    <row r="27" spans="1:256" s="5" customFormat="1" ht="75" customHeight="1">
      <c r="A27" s="18">
        <v>21</v>
      </c>
      <c r="B27" s="18" t="s">
        <v>176</v>
      </c>
      <c r="C27" s="20" t="s">
        <v>177</v>
      </c>
      <c r="D27" s="21" t="s">
        <v>178</v>
      </c>
      <c r="E27" s="20" t="s">
        <v>47</v>
      </c>
      <c r="F27" s="18" t="s">
        <v>48</v>
      </c>
      <c r="G27" s="20" t="s">
        <v>179</v>
      </c>
      <c r="H27" s="24" t="s">
        <v>180</v>
      </c>
      <c r="I27" s="20" t="s">
        <v>124</v>
      </c>
      <c r="J27" s="20">
        <v>298.5</v>
      </c>
      <c r="K27" s="18">
        <v>597</v>
      </c>
      <c r="L27" s="18"/>
      <c r="M27" s="18">
        <f t="shared" si="1"/>
        <v>597</v>
      </c>
      <c r="N27" s="18"/>
      <c r="O27" s="18">
        <v>597</v>
      </c>
      <c r="P27" s="18"/>
      <c r="Q27" s="18"/>
      <c r="R27" s="18"/>
      <c r="S27" s="18"/>
      <c r="T27" s="18"/>
      <c r="U27" s="18"/>
      <c r="V27" s="18"/>
      <c r="W27" s="18"/>
      <c r="X27" s="18"/>
      <c r="Y27" s="18"/>
      <c r="Z27" s="18"/>
      <c r="AA27" s="18"/>
      <c r="AB27" s="18"/>
      <c r="AC27" s="18"/>
      <c r="AD27" s="18">
        <v>80</v>
      </c>
      <c r="AE27" s="18">
        <v>80</v>
      </c>
      <c r="AF27" s="18" t="s">
        <v>181</v>
      </c>
      <c r="AG27" s="18" t="s">
        <v>182</v>
      </c>
      <c r="AH27" s="18" t="s">
        <v>183</v>
      </c>
      <c r="AI27" s="18"/>
      <c r="AJ27" s="4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11"/>
      <c r="ID27" s="11"/>
      <c r="IE27" s="11"/>
      <c r="IF27" s="11"/>
      <c r="IG27" s="11"/>
      <c r="IH27" s="11"/>
      <c r="II27" s="11"/>
      <c r="IJ27" s="11"/>
      <c r="IK27" s="11"/>
      <c r="IL27" s="11"/>
      <c r="IM27" s="11"/>
      <c r="IN27" s="11"/>
      <c r="IO27" s="11"/>
      <c r="IP27" s="11"/>
      <c r="IQ27" s="11"/>
      <c r="IR27" s="11"/>
      <c r="IS27" s="11"/>
      <c r="IT27" s="11"/>
      <c r="IU27" s="11"/>
      <c r="IV27" s="11"/>
    </row>
    <row r="28" spans="1:256" s="5" customFormat="1" ht="54.75" customHeight="1">
      <c r="A28" s="18">
        <v>22</v>
      </c>
      <c r="B28" s="18" t="s">
        <v>184</v>
      </c>
      <c r="C28" s="20" t="s">
        <v>185</v>
      </c>
      <c r="D28" s="21" t="s">
        <v>186</v>
      </c>
      <c r="E28" s="20" t="s">
        <v>47</v>
      </c>
      <c r="F28" s="18" t="s">
        <v>48</v>
      </c>
      <c r="G28" s="20" t="s">
        <v>179</v>
      </c>
      <c r="H28" s="24" t="s">
        <v>180</v>
      </c>
      <c r="I28" s="20" t="s">
        <v>50</v>
      </c>
      <c r="J28" s="20">
        <v>0.17</v>
      </c>
      <c r="K28" s="18">
        <v>500</v>
      </c>
      <c r="L28" s="18"/>
      <c r="M28" s="18">
        <f t="shared" si="1"/>
        <v>500</v>
      </c>
      <c r="N28" s="18"/>
      <c r="O28" s="18">
        <v>500</v>
      </c>
      <c r="P28" s="18"/>
      <c r="Q28" s="18"/>
      <c r="R28" s="18"/>
      <c r="S28" s="18"/>
      <c r="T28" s="18"/>
      <c r="U28" s="18"/>
      <c r="V28" s="18"/>
      <c r="W28" s="18"/>
      <c r="X28" s="18"/>
      <c r="Y28" s="18"/>
      <c r="Z28" s="18"/>
      <c r="AA28" s="18"/>
      <c r="AB28" s="18"/>
      <c r="AC28" s="18"/>
      <c r="AD28" s="18">
        <v>65</v>
      </c>
      <c r="AE28" s="18">
        <v>65</v>
      </c>
      <c r="AF28" s="18" t="s">
        <v>187</v>
      </c>
      <c r="AG28" s="18" t="s">
        <v>182</v>
      </c>
      <c r="AH28" s="18" t="s">
        <v>183</v>
      </c>
      <c r="AI28" s="18"/>
      <c r="AJ28" s="4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11"/>
      <c r="ID28" s="11"/>
      <c r="IE28" s="11"/>
      <c r="IF28" s="11"/>
      <c r="IG28" s="11"/>
      <c r="IH28" s="11"/>
      <c r="II28" s="11"/>
      <c r="IJ28" s="11"/>
      <c r="IK28" s="11"/>
      <c r="IL28" s="11"/>
      <c r="IM28" s="11"/>
      <c r="IN28" s="11"/>
      <c r="IO28" s="11"/>
      <c r="IP28" s="11"/>
      <c r="IQ28" s="11"/>
      <c r="IR28" s="11"/>
      <c r="IS28" s="11"/>
      <c r="IT28" s="11"/>
      <c r="IU28" s="11"/>
      <c r="IV28" s="11"/>
    </row>
    <row r="29" spans="1:256" s="6" customFormat="1" ht="72" customHeight="1">
      <c r="A29" s="18">
        <v>23</v>
      </c>
      <c r="B29" s="20" t="s">
        <v>188</v>
      </c>
      <c r="C29" s="20" t="s">
        <v>189</v>
      </c>
      <c r="D29" s="20" t="s">
        <v>190</v>
      </c>
      <c r="E29" s="20" t="s">
        <v>47</v>
      </c>
      <c r="F29" s="18" t="s">
        <v>48</v>
      </c>
      <c r="G29" s="20" t="s">
        <v>191</v>
      </c>
      <c r="H29" s="24" t="s">
        <v>148</v>
      </c>
      <c r="I29" s="20" t="s">
        <v>58</v>
      </c>
      <c r="J29" s="20">
        <v>90.91</v>
      </c>
      <c r="K29" s="20">
        <v>500</v>
      </c>
      <c r="L29" s="20"/>
      <c r="M29" s="18">
        <f t="shared" si="1"/>
        <v>500</v>
      </c>
      <c r="N29" s="20"/>
      <c r="O29" s="20">
        <v>500</v>
      </c>
      <c r="P29" s="20"/>
      <c r="Q29" s="20"/>
      <c r="R29" s="20"/>
      <c r="S29" s="20"/>
      <c r="T29" s="20"/>
      <c r="U29" s="20"/>
      <c r="V29" s="20"/>
      <c r="W29" s="20"/>
      <c r="X29" s="20"/>
      <c r="Y29" s="20"/>
      <c r="Z29" s="20"/>
      <c r="AA29" s="20"/>
      <c r="AB29" s="20"/>
      <c r="AC29" s="20"/>
      <c r="AD29" s="20">
        <v>70</v>
      </c>
      <c r="AE29" s="20">
        <v>70</v>
      </c>
      <c r="AF29" s="18" t="s">
        <v>192</v>
      </c>
      <c r="AG29" s="18" t="s">
        <v>182</v>
      </c>
      <c r="AH29" s="18" t="s">
        <v>183</v>
      </c>
      <c r="AI29" s="47"/>
      <c r="AJ29" s="47"/>
      <c r="IC29" s="11"/>
      <c r="ID29" s="11"/>
      <c r="IE29" s="11"/>
      <c r="IF29" s="11"/>
      <c r="IG29" s="11"/>
      <c r="IH29" s="11"/>
      <c r="II29" s="11"/>
      <c r="IJ29" s="11"/>
      <c r="IK29" s="11"/>
      <c r="IL29" s="11"/>
      <c r="IM29" s="11"/>
      <c r="IN29" s="11"/>
      <c r="IO29" s="11"/>
      <c r="IP29" s="11"/>
      <c r="IQ29" s="11"/>
      <c r="IR29" s="11"/>
      <c r="IS29" s="11"/>
      <c r="IT29" s="11"/>
      <c r="IU29" s="11"/>
      <c r="IV29" s="11"/>
    </row>
    <row r="30" spans="1:256" s="5" customFormat="1" ht="303" customHeight="1">
      <c r="A30" s="18">
        <v>24</v>
      </c>
      <c r="B30" s="18" t="s">
        <v>193</v>
      </c>
      <c r="C30" s="18" t="s">
        <v>194</v>
      </c>
      <c r="D30" s="19" t="s">
        <v>195</v>
      </c>
      <c r="E30" s="18" t="s">
        <v>76</v>
      </c>
      <c r="F30" s="18" t="s">
        <v>48</v>
      </c>
      <c r="G30" s="19" t="s">
        <v>196</v>
      </c>
      <c r="H30" s="18" t="s">
        <v>197</v>
      </c>
      <c r="I30" s="18" t="s">
        <v>79</v>
      </c>
      <c r="J30" s="18">
        <v>0.1</v>
      </c>
      <c r="K30" s="18">
        <v>10000</v>
      </c>
      <c r="L30" s="18">
        <v>5000</v>
      </c>
      <c r="M30" s="18">
        <f t="shared" si="1"/>
        <v>5000</v>
      </c>
      <c r="N30" s="18"/>
      <c r="O30" s="18"/>
      <c r="P30" s="18"/>
      <c r="Q30" s="18"/>
      <c r="R30" s="18"/>
      <c r="S30" s="18"/>
      <c r="T30" s="18"/>
      <c r="U30" s="18">
        <v>5000</v>
      </c>
      <c r="V30" s="18"/>
      <c r="W30" s="18"/>
      <c r="X30" s="18"/>
      <c r="Y30" s="18"/>
      <c r="Z30" s="18"/>
      <c r="AA30" s="18"/>
      <c r="AB30" s="18"/>
      <c r="AC30" s="18"/>
      <c r="AD30" s="18">
        <v>10102</v>
      </c>
      <c r="AE30" s="18">
        <v>10102</v>
      </c>
      <c r="AF30" s="18" t="s">
        <v>198</v>
      </c>
      <c r="AG30" s="18" t="s">
        <v>67</v>
      </c>
      <c r="AH30" s="18" t="s">
        <v>68</v>
      </c>
      <c r="AI30" s="18" t="s">
        <v>81</v>
      </c>
      <c r="AJ30" s="50"/>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11"/>
      <c r="ID30" s="11"/>
      <c r="IE30" s="11"/>
      <c r="IF30" s="11"/>
      <c r="IG30" s="11"/>
      <c r="IH30" s="11"/>
      <c r="II30" s="11"/>
      <c r="IJ30" s="11"/>
      <c r="IK30" s="11"/>
      <c r="IL30" s="11"/>
      <c r="IM30" s="11"/>
      <c r="IN30" s="11"/>
      <c r="IO30" s="11"/>
      <c r="IP30" s="11"/>
      <c r="IQ30" s="11"/>
      <c r="IR30" s="11"/>
      <c r="IS30" s="11"/>
      <c r="IT30" s="11"/>
      <c r="IU30" s="11"/>
      <c r="IV30" s="11"/>
    </row>
    <row r="31" spans="1:256" s="5" customFormat="1" ht="87" customHeight="1">
      <c r="A31" s="18">
        <v>25</v>
      </c>
      <c r="B31" s="18" t="s">
        <v>199</v>
      </c>
      <c r="C31" s="18" t="s">
        <v>200</v>
      </c>
      <c r="D31" s="19" t="s">
        <v>201</v>
      </c>
      <c r="E31" s="18" t="s">
        <v>47</v>
      </c>
      <c r="F31" s="18" t="s">
        <v>48</v>
      </c>
      <c r="G31" s="18" t="s">
        <v>202</v>
      </c>
      <c r="H31" s="18" t="s">
        <v>174</v>
      </c>
      <c r="I31" s="18" t="s">
        <v>58</v>
      </c>
      <c r="J31" s="18">
        <v>408.26</v>
      </c>
      <c r="K31" s="18">
        <v>947.99</v>
      </c>
      <c r="L31" s="18"/>
      <c r="M31" s="18">
        <f t="shared" si="1"/>
        <v>947.99</v>
      </c>
      <c r="N31" s="18"/>
      <c r="O31" s="18"/>
      <c r="P31" s="18"/>
      <c r="Q31" s="18"/>
      <c r="R31" s="18"/>
      <c r="S31" s="18"/>
      <c r="T31" s="18"/>
      <c r="U31" s="18">
        <v>947.99</v>
      </c>
      <c r="V31" s="18"/>
      <c r="W31" s="18"/>
      <c r="X31" s="18"/>
      <c r="Y31" s="18"/>
      <c r="Z31" s="18"/>
      <c r="AA31" s="18"/>
      <c r="AB31" s="18"/>
      <c r="AC31" s="18"/>
      <c r="AD31" s="18">
        <v>1241</v>
      </c>
      <c r="AE31" s="18">
        <v>1241</v>
      </c>
      <c r="AF31" s="18" t="s">
        <v>203</v>
      </c>
      <c r="AG31" s="18" t="s">
        <v>52</v>
      </c>
      <c r="AH31" s="18" t="s">
        <v>53</v>
      </c>
      <c r="AI31" s="18" t="s">
        <v>54</v>
      </c>
      <c r="AJ31" s="4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11"/>
      <c r="ID31" s="11"/>
      <c r="IE31" s="11"/>
      <c r="IF31" s="11"/>
      <c r="IG31" s="11"/>
      <c r="IH31" s="11"/>
      <c r="II31" s="11"/>
      <c r="IJ31" s="11"/>
      <c r="IK31" s="11"/>
      <c r="IL31" s="11"/>
      <c r="IM31" s="11"/>
      <c r="IN31" s="11"/>
      <c r="IO31" s="11"/>
      <c r="IP31" s="11"/>
      <c r="IQ31" s="11"/>
      <c r="IR31" s="11"/>
      <c r="IS31" s="11"/>
      <c r="IT31" s="11"/>
      <c r="IU31" s="11"/>
      <c r="IV31" s="11"/>
    </row>
    <row r="32" spans="1:256" s="5" customFormat="1" ht="70.5" customHeight="1">
      <c r="A32" s="18">
        <v>26</v>
      </c>
      <c r="B32" s="18" t="s">
        <v>204</v>
      </c>
      <c r="C32" s="18" t="s">
        <v>205</v>
      </c>
      <c r="D32" s="19" t="s">
        <v>206</v>
      </c>
      <c r="E32" s="18" t="s">
        <v>47</v>
      </c>
      <c r="F32" s="18" t="s">
        <v>48</v>
      </c>
      <c r="G32" s="18" t="s">
        <v>207</v>
      </c>
      <c r="H32" s="18" t="s">
        <v>174</v>
      </c>
      <c r="I32" s="18" t="s">
        <v>58</v>
      </c>
      <c r="J32" s="18">
        <v>48.92</v>
      </c>
      <c r="K32" s="18">
        <v>986.24</v>
      </c>
      <c r="L32" s="18"/>
      <c r="M32" s="18">
        <f t="shared" si="1"/>
        <v>986.24</v>
      </c>
      <c r="N32" s="18"/>
      <c r="O32" s="18"/>
      <c r="P32" s="18"/>
      <c r="Q32" s="18"/>
      <c r="R32" s="18"/>
      <c r="S32" s="18"/>
      <c r="T32" s="18"/>
      <c r="U32" s="18">
        <v>986.24</v>
      </c>
      <c r="V32" s="18"/>
      <c r="W32" s="18"/>
      <c r="X32" s="18"/>
      <c r="Y32" s="18"/>
      <c r="Z32" s="18"/>
      <c r="AA32" s="18"/>
      <c r="AB32" s="18"/>
      <c r="AC32" s="18"/>
      <c r="AD32" s="18">
        <v>132</v>
      </c>
      <c r="AE32" s="18">
        <v>132</v>
      </c>
      <c r="AF32" s="18" t="s">
        <v>208</v>
      </c>
      <c r="AG32" s="18" t="s">
        <v>52</v>
      </c>
      <c r="AH32" s="18" t="s">
        <v>53</v>
      </c>
      <c r="AI32" s="18" t="s">
        <v>54</v>
      </c>
      <c r="AJ32" s="4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11"/>
      <c r="ID32" s="11"/>
      <c r="IE32" s="11"/>
      <c r="IF32" s="11"/>
      <c r="IG32" s="11"/>
      <c r="IH32" s="11"/>
      <c r="II32" s="11"/>
      <c r="IJ32" s="11"/>
      <c r="IK32" s="11"/>
      <c r="IL32" s="11"/>
      <c r="IM32" s="11"/>
      <c r="IN32" s="11"/>
      <c r="IO32" s="11"/>
      <c r="IP32" s="11"/>
      <c r="IQ32" s="11"/>
      <c r="IR32" s="11"/>
      <c r="IS32" s="11"/>
      <c r="IT32" s="11"/>
      <c r="IU32" s="11"/>
      <c r="IV32" s="11"/>
    </row>
    <row r="33" spans="1:256" s="5" customFormat="1" ht="69" customHeight="1">
      <c r="A33" s="18">
        <v>27</v>
      </c>
      <c r="B33" s="18" t="s">
        <v>209</v>
      </c>
      <c r="C33" s="18" t="s">
        <v>210</v>
      </c>
      <c r="D33" s="19" t="s">
        <v>211</v>
      </c>
      <c r="E33" s="18" t="s">
        <v>47</v>
      </c>
      <c r="F33" s="18" t="s">
        <v>48</v>
      </c>
      <c r="G33" s="18" t="s">
        <v>212</v>
      </c>
      <c r="H33" s="18" t="s">
        <v>213</v>
      </c>
      <c r="I33" s="18" t="s">
        <v>58</v>
      </c>
      <c r="J33" s="18">
        <v>89.55</v>
      </c>
      <c r="K33" s="18">
        <v>580</v>
      </c>
      <c r="L33" s="18"/>
      <c r="M33" s="18">
        <f t="shared" si="1"/>
        <v>580</v>
      </c>
      <c r="N33" s="18"/>
      <c r="O33" s="18"/>
      <c r="P33" s="18"/>
      <c r="Q33" s="18"/>
      <c r="R33" s="18"/>
      <c r="S33" s="18"/>
      <c r="T33" s="18"/>
      <c r="U33" s="18">
        <v>580</v>
      </c>
      <c r="V33" s="18"/>
      <c r="W33" s="18"/>
      <c r="X33" s="18"/>
      <c r="Y33" s="18"/>
      <c r="Z33" s="18"/>
      <c r="AA33" s="18"/>
      <c r="AB33" s="18"/>
      <c r="AC33" s="18"/>
      <c r="AD33" s="18">
        <v>101</v>
      </c>
      <c r="AE33" s="18">
        <v>101</v>
      </c>
      <c r="AF33" s="18" t="s">
        <v>214</v>
      </c>
      <c r="AG33" s="18" t="s">
        <v>52</v>
      </c>
      <c r="AH33" s="18" t="s">
        <v>53</v>
      </c>
      <c r="AI33" s="18" t="s">
        <v>54</v>
      </c>
      <c r="AJ33" s="4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11"/>
      <c r="ID33" s="11"/>
      <c r="IE33" s="11"/>
      <c r="IF33" s="11"/>
      <c r="IG33" s="11"/>
      <c r="IH33" s="11"/>
      <c r="II33" s="11"/>
      <c r="IJ33" s="11"/>
      <c r="IK33" s="11"/>
      <c r="IL33" s="11"/>
      <c r="IM33" s="11"/>
      <c r="IN33" s="11"/>
      <c r="IO33" s="11"/>
      <c r="IP33" s="11"/>
      <c r="IQ33" s="11"/>
      <c r="IR33" s="11"/>
      <c r="IS33" s="11"/>
      <c r="IT33" s="11"/>
      <c r="IU33" s="11"/>
      <c r="IV33" s="11"/>
    </row>
    <row r="34" spans="1:256" s="6" customFormat="1" ht="84" customHeight="1">
      <c r="A34" s="18">
        <v>28</v>
      </c>
      <c r="B34" s="18" t="s">
        <v>215</v>
      </c>
      <c r="C34" s="18" t="s">
        <v>216</v>
      </c>
      <c r="D34" s="19" t="s">
        <v>217</v>
      </c>
      <c r="E34" s="18" t="s">
        <v>76</v>
      </c>
      <c r="F34" s="18" t="s">
        <v>48</v>
      </c>
      <c r="G34" s="18" t="s">
        <v>218</v>
      </c>
      <c r="H34" s="18" t="s">
        <v>219</v>
      </c>
      <c r="I34" s="18" t="s">
        <v>79</v>
      </c>
      <c r="J34" s="18">
        <v>0.2</v>
      </c>
      <c r="K34" s="18">
        <v>1000</v>
      </c>
      <c r="L34" s="18"/>
      <c r="M34" s="18">
        <f t="shared" si="1"/>
        <v>1000</v>
      </c>
      <c r="N34" s="18"/>
      <c r="O34" s="18"/>
      <c r="P34" s="18"/>
      <c r="Q34" s="18"/>
      <c r="R34" s="18"/>
      <c r="S34" s="18"/>
      <c r="T34" s="18"/>
      <c r="U34" s="18">
        <v>1000</v>
      </c>
      <c r="V34" s="18"/>
      <c r="W34" s="18"/>
      <c r="X34" s="18"/>
      <c r="Y34" s="18"/>
      <c r="Z34" s="18"/>
      <c r="AA34" s="18"/>
      <c r="AB34" s="18"/>
      <c r="AC34" s="18"/>
      <c r="AD34" s="18">
        <v>75</v>
      </c>
      <c r="AE34" s="18">
        <v>75</v>
      </c>
      <c r="AF34" s="18" t="s">
        <v>220</v>
      </c>
      <c r="AG34" s="18" t="s">
        <v>112</v>
      </c>
      <c r="AH34" s="18" t="s">
        <v>113</v>
      </c>
      <c r="AI34" s="18" t="s">
        <v>81</v>
      </c>
      <c r="AJ34" s="18"/>
      <c r="IC34" s="11"/>
      <c r="ID34" s="11"/>
      <c r="IE34" s="11"/>
      <c r="IF34" s="11"/>
      <c r="IG34" s="11"/>
      <c r="IH34" s="11"/>
      <c r="II34" s="11"/>
      <c r="IJ34" s="11"/>
      <c r="IK34" s="11"/>
      <c r="IL34" s="11"/>
      <c r="IM34" s="11"/>
      <c r="IN34" s="11"/>
      <c r="IO34" s="11"/>
      <c r="IP34" s="11"/>
      <c r="IQ34" s="11"/>
      <c r="IR34" s="11"/>
      <c r="IS34" s="11"/>
      <c r="IT34" s="11"/>
      <c r="IU34" s="11"/>
      <c r="IV34" s="11"/>
    </row>
    <row r="35" spans="1:256" s="5" customFormat="1" ht="81" customHeight="1">
      <c r="A35" s="18">
        <v>29</v>
      </c>
      <c r="B35" s="18" t="s">
        <v>221</v>
      </c>
      <c r="C35" s="18" t="s">
        <v>222</v>
      </c>
      <c r="D35" s="19" t="s">
        <v>223</v>
      </c>
      <c r="E35" s="18" t="s">
        <v>76</v>
      </c>
      <c r="F35" s="18" t="s">
        <v>224</v>
      </c>
      <c r="G35" s="18" t="s">
        <v>179</v>
      </c>
      <c r="H35" s="18" t="s">
        <v>225</v>
      </c>
      <c r="I35" s="18" t="s">
        <v>87</v>
      </c>
      <c r="J35" s="18">
        <v>0.2</v>
      </c>
      <c r="K35" s="18">
        <v>3527</v>
      </c>
      <c r="L35" s="18">
        <v>1527</v>
      </c>
      <c r="M35" s="18">
        <f t="shared" si="1"/>
        <v>2000</v>
      </c>
      <c r="N35" s="18"/>
      <c r="O35" s="18"/>
      <c r="P35" s="18"/>
      <c r="Q35" s="18"/>
      <c r="R35" s="18"/>
      <c r="S35" s="18"/>
      <c r="T35" s="18"/>
      <c r="U35" s="18">
        <v>2000</v>
      </c>
      <c r="V35" s="18"/>
      <c r="W35" s="18"/>
      <c r="X35" s="18"/>
      <c r="Y35" s="18"/>
      <c r="Z35" s="18"/>
      <c r="AA35" s="18"/>
      <c r="AB35" s="18"/>
      <c r="AC35" s="18"/>
      <c r="AD35" s="18">
        <v>50</v>
      </c>
      <c r="AE35" s="18">
        <v>20</v>
      </c>
      <c r="AF35" s="18" t="s">
        <v>226</v>
      </c>
      <c r="AG35" s="18" t="s">
        <v>182</v>
      </c>
      <c r="AH35" s="18" t="s">
        <v>227</v>
      </c>
      <c r="AI35" s="18" t="s">
        <v>62</v>
      </c>
      <c r="AJ35" s="4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11"/>
      <c r="ID35" s="11"/>
      <c r="IE35" s="11"/>
      <c r="IF35" s="11"/>
      <c r="IG35" s="11"/>
      <c r="IH35" s="11"/>
      <c r="II35" s="11"/>
      <c r="IJ35" s="11"/>
      <c r="IK35" s="11"/>
      <c r="IL35" s="11"/>
      <c r="IM35" s="11"/>
      <c r="IN35" s="11"/>
      <c r="IO35" s="11"/>
      <c r="IP35" s="11"/>
      <c r="IQ35" s="11"/>
      <c r="IR35" s="11"/>
      <c r="IS35" s="11"/>
      <c r="IT35" s="11"/>
      <c r="IU35" s="11"/>
      <c r="IV35" s="11"/>
    </row>
    <row r="36" spans="1:256" s="8" customFormat="1" ht="96.75" customHeight="1">
      <c r="A36" s="18">
        <v>30</v>
      </c>
      <c r="B36" s="18" t="s">
        <v>228</v>
      </c>
      <c r="C36" s="18" t="s">
        <v>229</v>
      </c>
      <c r="D36" s="19" t="s">
        <v>230</v>
      </c>
      <c r="E36" s="18" t="s">
        <v>76</v>
      </c>
      <c r="F36" s="18" t="s">
        <v>48</v>
      </c>
      <c r="G36" s="18" t="s">
        <v>231</v>
      </c>
      <c r="H36" s="18" t="s">
        <v>213</v>
      </c>
      <c r="I36" s="18" t="s">
        <v>131</v>
      </c>
      <c r="J36" s="18">
        <v>0.18</v>
      </c>
      <c r="K36" s="18">
        <v>2395.73</v>
      </c>
      <c r="L36" s="18"/>
      <c r="M36" s="18">
        <f t="shared" si="1"/>
        <v>2395.73</v>
      </c>
      <c r="N36" s="18"/>
      <c r="O36" s="18"/>
      <c r="P36" s="18"/>
      <c r="Q36" s="18"/>
      <c r="R36" s="18"/>
      <c r="S36" s="18"/>
      <c r="T36" s="18"/>
      <c r="U36" s="18">
        <v>2395.73</v>
      </c>
      <c r="V36" s="18"/>
      <c r="W36" s="18"/>
      <c r="X36" s="18"/>
      <c r="Y36" s="18"/>
      <c r="Z36" s="18"/>
      <c r="AA36" s="18"/>
      <c r="AB36" s="18"/>
      <c r="AC36" s="18"/>
      <c r="AD36" s="18">
        <v>1602</v>
      </c>
      <c r="AE36" s="18">
        <v>1602</v>
      </c>
      <c r="AF36" s="18" t="s">
        <v>232</v>
      </c>
      <c r="AG36" s="18" t="s">
        <v>67</v>
      </c>
      <c r="AH36" s="18" t="s">
        <v>68</v>
      </c>
      <c r="AI36" s="18" t="s">
        <v>54</v>
      </c>
      <c r="AJ36" s="4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11"/>
      <c r="ID36" s="11"/>
      <c r="IE36" s="11"/>
      <c r="IF36" s="11"/>
      <c r="IG36" s="11"/>
      <c r="IH36" s="11"/>
      <c r="II36" s="11"/>
      <c r="IJ36" s="11"/>
      <c r="IK36" s="11"/>
      <c r="IL36" s="11"/>
      <c r="IM36" s="11"/>
      <c r="IN36" s="11"/>
      <c r="IO36" s="11"/>
      <c r="IP36" s="11"/>
      <c r="IQ36" s="11"/>
      <c r="IR36" s="11"/>
      <c r="IS36" s="11"/>
      <c r="IT36" s="11"/>
      <c r="IU36" s="11"/>
      <c r="IV36" s="11"/>
    </row>
    <row r="37" spans="1:256" s="5" customFormat="1" ht="93.75" customHeight="1">
      <c r="A37" s="18">
        <v>31</v>
      </c>
      <c r="B37" s="18" t="s">
        <v>233</v>
      </c>
      <c r="C37" s="18" t="s">
        <v>234</v>
      </c>
      <c r="D37" s="19" t="s">
        <v>235</v>
      </c>
      <c r="E37" s="18" t="s">
        <v>76</v>
      </c>
      <c r="F37" s="18" t="s">
        <v>94</v>
      </c>
      <c r="G37" s="18" t="s">
        <v>236</v>
      </c>
      <c r="H37" s="18" t="s">
        <v>225</v>
      </c>
      <c r="I37" s="18" t="s">
        <v>131</v>
      </c>
      <c r="J37" s="18">
        <v>0.1582</v>
      </c>
      <c r="K37" s="18">
        <v>2646.03</v>
      </c>
      <c r="L37" s="18"/>
      <c r="M37" s="18">
        <f t="shared" si="1"/>
        <v>2646.03</v>
      </c>
      <c r="N37" s="18"/>
      <c r="O37" s="18"/>
      <c r="P37" s="18"/>
      <c r="Q37" s="18"/>
      <c r="R37" s="18"/>
      <c r="S37" s="18"/>
      <c r="T37" s="18"/>
      <c r="U37" s="18">
        <v>2646.03</v>
      </c>
      <c r="V37" s="18"/>
      <c r="W37" s="18"/>
      <c r="X37" s="18"/>
      <c r="Y37" s="18"/>
      <c r="Z37" s="18"/>
      <c r="AA37" s="18"/>
      <c r="AB37" s="18"/>
      <c r="AC37" s="18"/>
      <c r="AD37" s="18">
        <v>2007</v>
      </c>
      <c r="AE37" s="18">
        <v>2007</v>
      </c>
      <c r="AF37" s="18" t="s">
        <v>232</v>
      </c>
      <c r="AG37" s="18" t="s">
        <v>67</v>
      </c>
      <c r="AH37" s="18" t="s">
        <v>68</v>
      </c>
      <c r="AI37" s="18" t="s">
        <v>54</v>
      </c>
      <c r="AJ37" s="4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11"/>
      <c r="ID37" s="11"/>
      <c r="IE37" s="11"/>
      <c r="IF37" s="11"/>
      <c r="IG37" s="11"/>
      <c r="IH37" s="11"/>
      <c r="II37" s="11"/>
      <c r="IJ37" s="11"/>
      <c r="IK37" s="11"/>
      <c r="IL37" s="11"/>
      <c r="IM37" s="11"/>
      <c r="IN37" s="11"/>
      <c r="IO37" s="11"/>
      <c r="IP37" s="11"/>
      <c r="IQ37" s="11"/>
      <c r="IR37" s="11"/>
      <c r="IS37" s="11"/>
      <c r="IT37" s="11"/>
      <c r="IU37" s="11"/>
      <c r="IV37" s="11"/>
    </row>
    <row r="38" spans="1:256" s="6" customFormat="1" ht="72" customHeight="1">
      <c r="A38" s="18">
        <v>32</v>
      </c>
      <c r="B38" s="18" t="s">
        <v>237</v>
      </c>
      <c r="C38" s="25" t="s">
        <v>238</v>
      </c>
      <c r="D38" s="24" t="s">
        <v>239</v>
      </c>
      <c r="E38" s="20" t="s">
        <v>47</v>
      </c>
      <c r="F38" s="20" t="s">
        <v>224</v>
      </c>
      <c r="G38" s="20" t="s">
        <v>240</v>
      </c>
      <c r="H38" s="24" t="s">
        <v>241</v>
      </c>
      <c r="I38" s="20" t="s">
        <v>50</v>
      </c>
      <c r="J38" s="20"/>
      <c r="K38" s="20">
        <v>8300</v>
      </c>
      <c r="L38" s="20"/>
      <c r="M38" s="18">
        <f t="shared" si="1"/>
        <v>8300</v>
      </c>
      <c r="N38" s="20"/>
      <c r="O38" s="20"/>
      <c r="P38" s="20"/>
      <c r="Q38" s="20"/>
      <c r="R38" s="20"/>
      <c r="S38" s="20"/>
      <c r="T38" s="20">
        <v>8300</v>
      </c>
      <c r="U38" s="20"/>
      <c r="V38" s="20"/>
      <c r="W38" s="20"/>
      <c r="X38" s="20"/>
      <c r="Y38" s="20"/>
      <c r="Z38" s="20"/>
      <c r="AA38" s="20"/>
      <c r="AB38" s="20"/>
      <c r="AC38" s="20"/>
      <c r="AD38" s="18">
        <v>2007</v>
      </c>
      <c r="AE38" s="18">
        <v>2007</v>
      </c>
      <c r="AF38" s="35" t="s">
        <v>242</v>
      </c>
      <c r="AG38" s="47" t="s">
        <v>52</v>
      </c>
      <c r="AH38" s="47" t="s">
        <v>53</v>
      </c>
      <c r="AI38" s="47"/>
      <c r="AJ38" s="47"/>
      <c r="IC38" s="11"/>
      <c r="ID38" s="11"/>
      <c r="IE38" s="11"/>
      <c r="IF38" s="11"/>
      <c r="IG38" s="11"/>
      <c r="IH38" s="11"/>
      <c r="II38" s="11"/>
      <c r="IJ38" s="11"/>
      <c r="IK38" s="11"/>
      <c r="IL38" s="11"/>
      <c r="IM38" s="11"/>
      <c r="IN38" s="11"/>
      <c r="IO38" s="11"/>
      <c r="IP38" s="11"/>
      <c r="IQ38" s="11"/>
      <c r="IR38" s="11"/>
      <c r="IS38" s="11"/>
      <c r="IT38" s="11"/>
      <c r="IU38" s="11"/>
      <c r="IV38" s="11"/>
    </row>
    <row r="39" spans="1:256" s="5" customFormat="1" ht="99" customHeight="1">
      <c r="A39" s="18">
        <v>33</v>
      </c>
      <c r="B39" s="18" t="s">
        <v>243</v>
      </c>
      <c r="C39" s="25" t="s">
        <v>244</v>
      </c>
      <c r="D39" s="24" t="s">
        <v>245</v>
      </c>
      <c r="E39" s="20" t="s">
        <v>47</v>
      </c>
      <c r="F39" s="18" t="s">
        <v>48</v>
      </c>
      <c r="G39" s="20" t="s">
        <v>117</v>
      </c>
      <c r="H39" s="24" t="s">
        <v>241</v>
      </c>
      <c r="I39" s="20" t="s">
        <v>87</v>
      </c>
      <c r="J39" s="20">
        <v>0.19</v>
      </c>
      <c r="K39" s="18">
        <v>1700</v>
      </c>
      <c r="L39" s="18"/>
      <c r="M39" s="18">
        <f t="shared" si="1"/>
        <v>1700</v>
      </c>
      <c r="N39" s="18"/>
      <c r="O39" s="18"/>
      <c r="P39" s="18"/>
      <c r="Q39" s="18"/>
      <c r="R39" s="18"/>
      <c r="S39" s="18"/>
      <c r="T39" s="18">
        <v>1700</v>
      </c>
      <c r="U39" s="18"/>
      <c r="V39" s="18"/>
      <c r="W39" s="18"/>
      <c r="X39" s="18"/>
      <c r="Y39" s="18"/>
      <c r="Z39" s="18"/>
      <c r="AA39" s="18"/>
      <c r="AB39" s="18"/>
      <c r="AC39" s="18"/>
      <c r="AD39" s="18">
        <v>252</v>
      </c>
      <c r="AE39" s="18">
        <v>252</v>
      </c>
      <c r="AF39" s="35" t="s">
        <v>246</v>
      </c>
      <c r="AG39" s="18" t="s">
        <v>247</v>
      </c>
      <c r="AH39" s="18" t="s">
        <v>248</v>
      </c>
      <c r="AI39" s="18"/>
      <c r="AJ39" s="4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11"/>
      <c r="ID39" s="11"/>
      <c r="IE39" s="11"/>
      <c r="IF39" s="11"/>
      <c r="IG39" s="11"/>
      <c r="IH39" s="11"/>
      <c r="II39" s="11"/>
      <c r="IJ39" s="11"/>
      <c r="IK39" s="11"/>
      <c r="IL39" s="11"/>
      <c r="IM39" s="11"/>
      <c r="IN39" s="11"/>
      <c r="IO39" s="11"/>
      <c r="IP39" s="11"/>
      <c r="IQ39" s="11"/>
      <c r="IR39" s="11"/>
      <c r="IS39" s="11"/>
      <c r="IT39" s="11"/>
      <c r="IU39" s="11"/>
      <c r="IV39" s="11"/>
    </row>
    <row r="40" spans="1:256" s="5" customFormat="1" ht="51.75" customHeight="1">
      <c r="A40" s="18">
        <v>34</v>
      </c>
      <c r="B40" s="18" t="s">
        <v>249</v>
      </c>
      <c r="C40" s="18" t="s">
        <v>250</v>
      </c>
      <c r="D40" s="18" t="s">
        <v>251</v>
      </c>
      <c r="E40" s="18" t="s">
        <v>252</v>
      </c>
      <c r="F40" s="18" t="s">
        <v>48</v>
      </c>
      <c r="G40" s="18" t="s">
        <v>117</v>
      </c>
      <c r="H40" s="18" t="s">
        <v>86</v>
      </c>
      <c r="I40" s="18"/>
      <c r="J40" s="18"/>
      <c r="K40" s="18">
        <f>SUM(L40:M40)</f>
        <v>3800</v>
      </c>
      <c r="L40" s="18"/>
      <c r="M40" s="18">
        <f aca="true" t="shared" si="2" ref="M40:M58">N40+O40+P40+Q40+R40+S40+T40+U40+V40+W40+X40+Y40+Z40+AA40+AB40</f>
        <v>3800</v>
      </c>
      <c r="N40" s="18">
        <v>3800</v>
      </c>
      <c r="O40" s="18"/>
      <c r="P40" s="18"/>
      <c r="Q40" s="18"/>
      <c r="R40" s="18"/>
      <c r="S40" s="18"/>
      <c r="T40" s="18"/>
      <c r="U40" s="18"/>
      <c r="V40" s="18"/>
      <c r="W40" s="18"/>
      <c r="X40" s="18"/>
      <c r="Y40" s="18"/>
      <c r="Z40" s="18"/>
      <c r="AA40" s="18"/>
      <c r="AB40" s="18"/>
      <c r="AC40" s="18"/>
      <c r="AD40" s="18">
        <v>11786</v>
      </c>
      <c r="AE40" s="18">
        <v>11786</v>
      </c>
      <c r="AF40" s="18" t="s">
        <v>253</v>
      </c>
      <c r="AG40" s="18" t="s">
        <v>254</v>
      </c>
      <c r="AH40" s="18" t="s">
        <v>255</v>
      </c>
      <c r="AI40" s="18" t="s">
        <v>256</v>
      </c>
      <c r="AJ40" s="49"/>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11"/>
      <c r="ID40" s="11"/>
      <c r="IE40" s="11"/>
      <c r="IF40" s="11"/>
      <c r="IG40" s="11"/>
      <c r="IH40" s="11"/>
      <c r="II40" s="11"/>
      <c r="IJ40" s="11"/>
      <c r="IK40" s="11"/>
      <c r="IL40" s="11"/>
      <c r="IM40" s="11"/>
      <c r="IN40" s="11"/>
      <c r="IO40" s="11"/>
      <c r="IP40" s="11"/>
      <c r="IQ40" s="11"/>
      <c r="IR40" s="11"/>
      <c r="IS40" s="11"/>
      <c r="IT40" s="11"/>
      <c r="IU40" s="11"/>
      <c r="IV40" s="11"/>
    </row>
    <row r="41" spans="1:256" s="5" customFormat="1" ht="51.75" customHeight="1">
      <c r="A41" s="18">
        <v>35</v>
      </c>
      <c r="B41" s="18" t="s">
        <v>257</v>
      </c>
      <c r="C41" s="18" t="s">
        <v>258</v>
      </c>
      <c r="D41" s="18" t="s">
        <v>259</v>
      </c>
      <c r="E41" s="18" t="s">
        <v>252</v>
      </c>
      <c r="F41" s="18" t="s">
        <v>48</v>
      </c>
      <c r="G41" s="18" t="s">
        <v>117</v>
      </c>
      <c r="H41" s="18" t="s">
        <v>86</v>
      </c>
      <c r="I41" s="18"/>
      <c r="J41" s="18"/>
      <c r="K41" s="18">
        <f>SUM(L41:M41)</f>
        <v>400</v>
      </c>
      <c r="L41" s="18"/>
      <c r="M41" s="18">
        <f t="shared" si="2"/>
        <v>400</v>
      </c>
      <c r="N41" s="18">
        <v>400</v>
      </c>
      <c r="O41" s="18"/>
      <c r="P41" s="18"/>
      <c r="Q41" s="18"/>
      <c r="R41" s="18"/>
      <c r="S41" s="18"/>
      <c r="T41" s="18"/>
      <c r="U41" s="18"/>
      <c r="V41" s="18"/>
      <c r="W41" s="18"/>
      <c r="X41" s="18"/>
      <c r="Y41" s="18"/>
      <c r="Z41" s="18"/>
      <c r="AA41" s="18"/>
      <c r="AB41" s="18"/>
      <c r="AC41" s="18"/>
      <c r="AD41" s="18"/>
      <c r="AE41" s="18"/>
      <c r="AF41" s="18" t="s">
        <v>260</v>
      </c>
      <c r="AG41" s="18" t="s">
        <v>261</v>
      </c>
      <c r="AH41" s="18" t="s">
        <v>262</v>
      </c>
      <c r="AI41" s="18" t="s">
        <v>256</v>
      </c>
      <c r="AJ41" s="49"/>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11"/>
      <c r="ID41" s="11"/>
      <c r="IE41" s="11"/>
      <c r="IF41" s="11"/>
      <c r="IG41" s="11"/>
      <c r="IH41" s="11"/>
      <c r="II41" s="11"/>
      <c r="IJ41" s="11"/>
      <c r="IK41" s="11"/>
      <c r="IL41" s="11"/>
      <c r="IM41" s="11"/>
      <c r="IN41" s="11"/>
      <c r="IO41" s="11"/>
      <c r="IP41" s="11"/>
      <c r="IQ41" s="11"/>
      <c r="IR41" s="11"/>
      <c r="IS41" s="11"/>
      <c r="IT41" s="11"/>
      <c r="IU41" s="11"/>
      <c r="IV41" s="11"/>
    </row>
    <row r="42" spans="1:256" s="5" customFormat="1" ht="78.75" customHeight="1">
      <c r="A42" s="18">
        <v>36</v>
      </c>
      <c r="B42" s="18" t="s">
        <v>263</v>
      </c>
      <c r="C42" s="18" t="s">
        <v>264</v>
      </c>
      <c r="D42" s="19" t="s">
        <v>265</v>
      </c>
      <c r="E42" s="18" t="s">
        <v>252</v>
      </c>
      <c r="F42" s="18" t="s">
        <v>48</v>
      </c>
      <c r="G42" s="18" t="s">
        <v>117</v>
      </c>
      <c r="H42" s="18" t="s">
        <v>118</v>
      </c>
      <c r="I42" s="18" t="s">
        <v>266</v>
      </c>
      <c r="J42" s="18">
        <v>0.3</v>
      </c>
      <c r="K42" s="18">
        <v>900</v>
      </c>
      <c r="L42" s="18"/>
      <c r="M42" s="18">
        <f t="shared" si="2"/>
        <v>900</v>
      </c>
      <c r="N42" s="18">
        <v>900</v>
      </c>
      <c r="O42" s="18"/>
      <c r="P42" s="18"/>
      <c r="Q42" s="18"/>
      <c r="R42" s="18"/>
      <c r="S42" s="18"/>
      <c r="T42" s="18"/>
      <c r="U42" s="18"/>
      <c r="V42" s="18"/>
      <c r="W42" s="18"/>
      <c r="X42" s="18"/>
      <c r="Y42" s="18"/>
      <c r="Z42" s="18"/>
      <c r="AA42" s="18"/>
      <c r="AB42" s="18"/>
      <c r="AC42" s="18"/>
      <c r="AD42" s="18">
        <v>3000</v>
      </c>
      <c r="AE42" s="18">
        <v>3000</v>
      </c>
      <c r="AF42" s="18" t="s">
        <v>267</v>
      </c>
      <c r="AG42" s="18" t="s">
        <v>247</v>
      </c>
      <c r="AH42" s="18" t="s">
        <v>248</v>
      </c>
      <c r="AI42" s="18" t="s">
        <v>268</v>
      </c>
      <c r="AJ42" s="49"/>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11"/>
      <c r="ID42" s="11"/>
      <c r="IE42" s="11"/>
      <c r="IF42" s="11"/>
      <c r="IG42" s="11"/>
      <c r="IH42" s="11"/>
      <c r="II42" s="11"/>
      <c r="IJ42" s="11"/>
      <c r="IK42" s="11"/>
      <c r="IL42" s="11"/>
      <c r="IM42" s="11"/>
      <c r="IN42" s="11"/>
      <c r="IO42" s="11"/>
      <c r="IP42" s="11"/>
      <c r="IQ42" s="11"/>
      <c r="IR42" s="11"/>
      <c r="IS42" s="11"/>
      <c r="IT42" s="11"/>
      <c r="IU42" s="11"/>
      <c r="IV42" s="11"/>
    </row>
    <row r="43" spans="1:256" s="8" customFormat="1" ht="75.75" customHeight="1">
      <c r="A43" s="18">
        <v>37</v>
      </c>
      <c r="B43" s="18" t="s">
        <v>269</v>
      </c>
      <c r="C43" s="18" t="s">
        <v>270</v>
      </c>
      <c r="D43" s="18" t="s">
        <v>271</v>
      </c>
      <c r="E43" s="18" t="s">
        <v>252</v>
      </c>
      <c r="F43" s="18" t="s">
        <v>48</v>
      </c>
      <c r="G43" s="18" t="s">
        <v>117</v>
      </c>
      <c r="H43" s="18" t="s">
        <v>86</v>
      </c>
      <c r="I43" s="18" t="s">
        <v>266</v>
      </c>
      <c r="J43" s="18">
        <v>1.2</v>
      </c>
      <c r="K43" s="18">
        <v>852</v>
      </c>
      <c r="L43" s="18"/>
      <c r="M43" s="18">
        <f t="shared" si="2"/>
        <v>852</v>
      </c>
      <c r="N43" s="18">
        <v>852</v>
      </c>
      <c r="O43" s="18"/>
      <c r="P43" s="18"/>
      <c r="Q43" s="18"/>
      <c r="R43" s="18"/>
      <c r="S43" s="18"/>
      <c r="T43" s="18"/>
      <c r="U43" s="18"/>
      <c r="V43" s="18"/>
      <c r="W43" s="18"/>
      <c r="X43" s="18"/>
      <c r="Y43" s="18"/>
      <c r="Z43" s="18"/>
      <c r="AA43" s="18"/>
      <c r="AB43" s="18"/>
      <c r="AC43" s="18"/>
      <c r="AD43" s="18">
        <v>710</v>
      </c>
      <c r="AE43" s="18">
        <v>710</v>
      </c>
      <c r="AF43" s="18" t="s">
        <v>272</v>
      </c>
      <c r="AG43" s="46" t="s">
        <v>60</v>
      </c>
      <c r="AH43" s="46" t="s">
        <v>61</v>
      </c>
      <c r="AI43" s="46" t="s">
        <v>62</v>
      </c>
      <c r="AJ43" s="49"/>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11"/>
      <c r="ID43" s="11"/>
      <c r="IE43" s="11"/>
      <c r="IF43" s="11"/>
      <c r="IG43" s="11"/>
      <c r="IH43" s="11"/>
      <c r="II43" s="11"/>
      <c r="IJ43" s="11"/>
      <c r="IK43" s="11"/>
      <c r="IL43" s="11"/>
      <c r="IM43" s="11"/>
      <c r="IN43" s="11"/>
      <c r="IO43" s="11"/>
      <c r="IP43" s="11"/>
      <c r="IQ43" s="11"/>
      <c r="IR43" s="11"/>
      <c r="IS43" s="11"/>
      <c r="IT43" s="11"/>
      <c r="IU43" s="11"/>
      <c r="IV43" s="11"/>
    </row>
    <row r="44" spans="1:256" s="7" customFormat="1" ht="69.75" customHeight="1">
      <c r="A44" s="18">
        <v>38</v>
      </c>
      <c r="B44" s="18" t="s">
        <v>273</v>
      </c>
      <c r="C44" s="18" t="s">
        <v>274</v>
      </c>
      <c r="D44" s="18" t="s">
        <v>275</v>
      </c>
      <c r="E44" s="18" t="s">
        <v>76</v>
      </c>
      <c r="F44" s="18" t="s">
        <v>48</v>
      </c>
      <c r="G44" s="18" t="s">
        <v>97</v>
      </c>
      <c r="H44" s="18" t="s">
        <v>213</v>
      </c>
      <c r="I44" s="18" t="s">
        <v>124</v>
      </c>
      <c r="J44" s="18">
        <v>75</v>
      </c>
      <c r="K44" s="18">
        <v>7000</v>
      </c>
      <c r="L44" s="18"/>
      <c r="M44" s="18">
        <f t="shared" si="2"/>
        <v>7000</v>
      </c>
      <c r="N44" s="18">
        <v>7000</v>
      </c>
      <c r="O44" s="18"/>
      <c r="P44" s="18"/>
      <c r="Q44" s="18"/>
      <c r="R44" s="18"/>
      <c r="S44" s="18"/>
      <c r="T44" s="18"/>
      <c r="U44" s="18"/>
      <c r="V44" s="18"/>
      <c r="W44" s="18"/>
      <c r="X44" s="18"/>
      <c r="Y44" s="18"/>
      <c r="Z44" s="18"/>
      <c r="AA44" s="18"/>
      <c r="AB44" s="18"/>
      <c r="AC44" s="18"/>
      <c r="AD44" s="18">
        <v>134</v>
      </c>
      <c r="AE44" s="18">
        <v>134</v>
      </c>
      <c r="AF44" s="18" t="s">
        <v>276</v>
      </c>
      <c r="AG44" s="18" t="s">
        <v>67</v>
      </c>
      <c r="AH44" s="18" t="s">
        <v>68</v>
      </c>
      <c r="AI44" s="18" t="s">
        <v>81</v>
      </c>
      <c r="AJ44" s="4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11"/>
      <c r="ID44" s="11"/>
      <c r="IE44" s="11"/>
      <c r="IF44" s="11"/>
      <c r="IG44" s="11"/>
      <c r="IH44" s="11"/>
      <c r="II44" s="11"/>
      <c r="IJ44" s="11"/>
      <c r="IK44" s="11"/>
      <c r="IL44" s="11"/>
      <c r="IM44" s="11"/>
      <c r="IN44" s="11"/>
      <c r="IO44" s="11"/>
      <c r="IP44" s="11"/>
      <c r="IQ44" s="11"/>
      <c r="IR44" s="11"/>
      <c r="IS44" s="11"/>
      <c r="IT44" s="11"/>
      <c r="IU44" s="11"/>
      <c r="IV44" s="11"/>
    </row>
    <row r="45" spans="1:256" s="5" customFormat="1" ht="136.5" customHeight="1">
      <c r="A45" s="18">
        <v>39</v>
      </c>
      <c r="B45" s="18" t="s">
        <v>277</v>
      </c>
      <c r="C45" s="18" t="s">
        <v>278</v>
      </c>
      <c r="D45" s="19" t="s">
        <v>279</v>
      </c>
      <c r="E45" s="18" t="s">
        <v>76</v>
      </c>
      <c r="F45" s="18" t="s">
        <v>48</v>
      </c>
      <c r="G45" s="18" t="s">
        <v>280</v>
      </c>
      <c r="H45" s="18" t="s">
        <v>281</v>
      </c>
      <c r="I45" s="18" t="s">
        <v>131</v>
      </c>
      <c r="J45" s="35">
        <v>0.590622</v>
      </c>
      <c r="K45" s="18">
        <v>8859.33</v>
      </c>
      <c r="L45" s="18"/>
      <c r="M45" s="18">
        <f t="shared" si="2"/>
        <v>8859.33</v>
      </c>
      <c r="N45" s="18">
        <v>8859.33</v>
      </c>
      <c r="O45" s="18"/>
      <c r="P45" s="18"/>
      <c r="Q45" s="18"/>
      <c r="R45" s="18"/>
      <c r="S45" s="18"/>
      <c r="T45" s="18"/>
      <c r="U45" s="18"/>
      <c r="V45" s="18"/>
      <c r="W45" s="18"/>
      <c r="X45" s="18"/>
      <c r="Y45" s="18"/>
      <c r="Z45" s="18"/>
      <c r="AA45" s="18"/>
      <c r="AB45" s="18"/>
      <c r="AC45" s="18"/>
      <c r="AD45" s="18">
        <v>2007</v>
      </c>
      <c r="AE45" s="18">
        <v>2007</v>
      </c>
      <c r="AF45" s="18" t="s">
        <v>282</v>
      </c>
      <c r="AG45" s="18" t="s">
        <v>240</v>
      </c>
      <c r="AH45" s="18" t="s">
        <v>283</v>
      </c>
      <c r="AI45" s="18" t="s">
        <v>81</v>
      </c>
      <c r="AJ45" s="4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11"/>
      <c r="ID45" s="11"/>
      <c r="IE45" s="11"/>
      <c r="IF45" s="11"/>
      <c r="IG45" s="11"/>
      <c r="IH45" s="11"/>
      <c r="II45" s="11"/>
      <c r="IJ45" s="11"/>
      <c r="IK45" s="11"/>
      <c r="IL45" s="11"/>
      <c r="IM45" s="11"/>
      <c r="IN45" s="11"/>
      <c r="IO45" s="11"/>
      <c r="IP45" s="11"/>
      <c r="IQ45" s="11"/>
      <c r="IR45" s="11"/>
      <c r="IS45" s="11"/>
      <c r="IT45" s="11"/>
      <c r="IU45" s="11"/>
      <c r="IV45" s="11"/>
    </row>
    <row r="46" spans="1:256" s="9" customFormat="1" ht="72.75" customHeight="1">
      <c r="A46" s="18">
        <v>40</v>
      </c>
      <c r="B46" s="20" t="s">
        <v>284</v>
      </c>
      <c r="C46" s="20" t="s">
        <v>285</v>
      </c>
      <c r="D46" s="20" t="s">
        <v>286</v>
      </c>
      <c r="E46" s="20" t="s">
        <v>47</v>
      </c>
      <c r="F46" s="20" t="s">
        <v>48</v>
      </c>
      <c r="G46" s="20" t="s">
        <v>287</v>
      </c>
      <c r="H46" s="20">
        <v>2021</v>
      </c>
      <c r="I46" s="20" t="s">
        <v>288</v>
      </c>
      <c r="J46" s="20"/>
      <c r="K46" s="20">
        <v>3049.88</v>
      </c>
      <c r="L46" s="20"/>
      <c r="M46" s="18">
        <f t="shared" si="2"/>
        <v>3049.88</v>
      </c>
      <c r="N46" s="20"/>
      <c r="O46" s="20"/>
      <c r="P46" s="20"/>
      <c r="Q46" s="20"/>
      <c r="R46" s="20"/>
      <c r="S46" s="20"/>
      <c r="T46" s="20"/>
      <c r="U46" s="20">
        <v>3049.88</v>
      </c>
      <c r="V46" s="20"/>
      <c r="W46" s="20"/>
      <c r="X46" s="20"/>
      <c r="Y46" s="20"/>
      <c r="Z46" s="20"/>
      <c r="AA46" s="20"/>
      <c r="AB46" s="20"/>
      <c r="AC46" s="20"/>
      <c r="AD46" s="20">
        <v>2581</v>
      </c>
      <c r="AE46" s="20">
        <v>2581</v>
      </c>
      <c r="AF46" s="20" t="s">
        <v>289</v>
      </c>
      <c r="AG46" s="20" t="s">
        <v>52</v>
      </c>
      <c r="AH46" s="20" t="s">
        <v>53</v>
      </c>
      <c r="AI46" s="18" t="s">
        <v>54</v>
      </c>
      <c r="AJ46" s="47"/>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11"/>
      <c r="ID46" s="11"/>
      <c r="IE46" s="11"/>
      <c r="IF46" s="11"/>
      <c r="IG46" s="11"/>
      <c r="IH46" s="11"/>
      <c r="II46" s="11"/>
      <c r="IJ46" s="11"/>
      <c r="IK46" s="11"/>
      <c r="IL46" s="11"/>
      <c r="IM46" s="11"/>
      <c r="IN46" s="11"/>
      <c r="IO46" s="11"/>
      <c r="IP46" s="11"/>
      <c r="IQ46" s="11"/>
      <c r="IR46" s="11"/>
      <c r="IS46" s="11"/>
      <c r="IT46" s="11"/>
      <c r="IU46" s="11"/>
      <c r="IV46" s="11"/>
    </row>
    <row r="47" spans="1:256" s="7" customFormat="1" ht="54.75" customHeight="1">
      <c r="A47" s="18">
        <v>41</v>
      </c>
      <c r="B47" s="18" t="s">
        <v>290</v>
      </c>
      <c r="C47" s="18" t="s">
        <v>291</v>
      </c>
      <c r="D47" s="18" t="s">
        <v>292</v>
      </c>
      <c r="E47" s="18" t="s">
        <v>47</v>
      </c>
      <c r="F47" s="18" t="s">
        <v>48</v>
      </c>
      <c r="G47" s="18" t="s">
        <v>293</v>
      </c>
      <c r="H47" s="18">
        <v>2021</v>
      </c>
      <c r="I47" s="18" t="s">
        <v>58</v>
      </c>
      <c r="J47" s="18">
        <v>350</v>
      </c>
      <c r="K47" s="18">
        <v>16000</v>
      </c>
      <c r="L47" s="18"/>
      <c r="M47" s="18">
        <f t="shared" si="2"/>
        <v>16000</v>
      </c>
      <c r="N47" s="18"/>
      <c r="O47" s="18"/>
      <c r="P47" s="18"/>
      <c r="Q47" s="18"/>
      <c r="R47" s="18"/>
      <c r="S47" s="18"/>
      <c r="T47" s="18">
        <f>16000*0.8</f>
        <v>12800</v>
      </c>
      <c r="U47" s="18"/>
      <c r="V47" s="18"/>
      <c r="W47" s="18"/>
      <c r="X47" s="18"/>
      <c r="Y47" s="18"/>
      <c r="Z47" s="18"/>
      <c r="AA47" s="18"/>
      <c r="AB47" s="18">
        <v>3200</v>
      </c>
      <c r="AC47" s="18"/>
      <c r="AD47" s="18">
        <v>5361</v>
      </c>
      <c r="AE47" s="18">
        <v>5361</v>
      </c>
      <c r="AF47" s="18" t="s">
        <v>294</v>
      </c>
      <c r="AG47" s="18" t="s">
        <v>52</v>
      </c>
      <c r="AH47" s="18" t="s">
        <v>53</v>
      </c>
      <c r="AI47" s="18" t="s">
        <v>54</v>
      </c>
      <c r="AJ47" s="4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11"/>
      <c r="ID47" s="11"/>
      <c r="IE47" s="11"/>
      <c r="IF47" s="11"/>
      <c r="IG47" s="11"/>
      <c r="IH47" s="11"/>
      <c r="II47" s="11"/>
      <c r="IJ47" s="11"/>
      <c r="IK47" s="11"/>
      <c r="IL47" s="11"/>
      <c r="IM47" s="11"/>
      <c r="IN47" s="11"/>
      <c r="IO47" s="11"/>
      <c r="IP47" s="11"/>
      <c r="IQ47" s="11"/>
      <c r="IR47" s="11"/>
      <c r="IS47" s="11"/>
      <c r="IT47" s="11"/>
      <c r="IU47" s="11"/>
      <c r="IV47" s="11"/>
    </row>
    <row r="48" spans="1:256" s="7" customFormat="1" ht="54.75" customHeight="1">
      <c r="A48" s="18">
        <v>42</v>
      </c>
      <c r="B48" s="18" t="s">
        <v>295</v>
      </c>
      <c r="C48" s="18" t="s">
        <v>296</v>
      </c>
      <c r="D48" s="18" t="s">
        <v>297</v>
      </c>
      <c r="E48" s="18" t="s">
        <v>47</v>
      </c>
      <c r="F48" s="18" t="s">
        <v>224</v>
      </c>
      <c r="G48" s="18" t="s">
        <v>117</v>
      </c>
      <c r="H48" s="18">
        <v>2021</v>
      </c>
      <c r="I48" s="18" t="s">
        <v>58</v>
      </c>
      <c r="J48" s="18">
        <v>60</v>
      </c>
      <c r="K48" s="18">
        <v>15000</v>
      </c>
      <c r="L48" s="18"/>
      <c r="M48" s="18">
        <f t="shared" si="2"/>
        <v>15000</v>
      </c>
      <c r="N48" s="18"/>
      <c r="O48" s="18"/>
      <c r="P48" s="18"/>
      <c r="Q48" s="18"/>
      <c r="R48" s="18"/>
      <c r="S48" s="18"/>
      <c r="T48" s="18">
        <v>15000</v>
      </c>
      <c r="U48" s="18"/>
      <c r="V48" s="18"/>
      <c r="W48" s="18"/>
      <c r="X48" s="18"/>
      <c r="Y48" s="18"/>
      <c r="Z48" s="18"/>
      <c r="AA48" s="18"/>
      <c r="AB48" s="18"/>
      <c r="AC48" s="18"/>
      <c r="AD48" s="18">
        <v>15325</v>
      </c>
      <c r="AE48" s="18">
        <v>15325</v>
      </c>
      <c r="AF48" s="18" t="s">
        <v>298</v>
      </c>
      <c r="AG48" s="18" t="s">
        <v>60</v>
      </c>
      <c r="AH48" s="18" t="s">
        <v>61</v>
      </c>
      <c r="AI48" s="18" t="s">
        <v>62</v>
      </c>
      <c r="AJ48" s="4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11"/>
      <c r="ID48" s="11"/>
      <c r="IE48" s="11"/>
      <c r="IF48" s="11"/>
      <c r="IG48" s="11"/>
      <c r="IH48" s="11"/>
      <c r="II48" s="11"/>
      <c r="IJ48" s="11"/>
      <c r="IK48" s="11"/>
      <c r="IL48" s="11"/>
      <c r="IM48" s="11"/>
      <c r="IN48" s="11"/>
      <c r="IO48" s="11"/>
      <c r="IP48" s="11"/>
      <c r="IQ48" s="11"/>
      <c r="IR48" s="11"/>
      <c r="IS48" s="11"/>
      <c r="IT48" s="11"/>
      <c r="IU48" s="11"/>
      <c r="IV48" s="11"/>
    </row>
    <row r="49" spans="1:256" s="4" customFormat="1" ht="72.75" customHeight="1">
      <c r="A49" s="18">
        <v>43</v>
      </c>
      <c r="B49" s="18" t="s">
        <v>299</v>
      </c>
      <c r="C49" s="18" t="s">
        <v>300</v>
      </c>
      <c r="D49" s="19" t="s">
        <v>301</v>
      </c>
      <c r="E49" s="18" t="s">
        <v>76</v>
      </c>
      <c r="F49" s="18" t="s">
        <v>48</v>
      </c>
      <c r="G49" s="18" t="s">
        <v>302</v>
      </c>
      <c r="H49" s="18">
        <v>2021</v>
      </c>
      <c r="I49" s="18" t="s">
        <v>87</v>
      </c>
      <c r="J49" s="18">
        <v>0.32</v>
      </c>
      <c r="K49" s="18">
        <f>SUM(L49:M49)</f>
        <v>5500</v>
      </c>
      <c r="L49" s="18"/>
      <c r="M49" s="18">
        <f t="shared" si="2"/>
        <v>5500</v>
      </c>
      <c r="N49" s="18">
        <v>5500</v>
      </c>
      <c r="O49" s="18"/>
      <c r="P49" s="18"/>
      <c r="Q49" s="18"/>
      <c r="R49" s="18"/>
      <c r="S49" s="18"/>
      <c r="T49" s="18"/>
      <c r="U49" s="18"/>
      <c r="V49" s="18"/>
      <c r="W49" s="18"/>
      <c r="X49" s="18"/>
      <c r="Y49" s="18"/>
      <c r="Z49" s="18"/>
      <c r="AA49" s="18"/>
      <c r="AB49" s="18"/>
      <c r="AC49" s="18"/>
      <c r="AD49" s="18">
        <v>207</v>
      </c>
      <c r="AE49" s="18">
        <v>207</v>
      </c>
      <c r="AF49" s="18" t="s">
        <v>303</v>
      </c>
      <c r="AG49" s="18" t="s">
        <v>89</v>
      </c>
      <c r="AH49" s="18" t="s">
        <v>90</v>
      </c>
      <c r="AI49" s="18" t="s">
        <v>62</v>
      </c>
      <c r="AJ49" s="4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52"/>
      <c r="IO49" s="52"/>
      <c r="IP49" s="52"/>
      <c r="IQ49" s="52"/>
      <c r="IR49" s="52"/>
      <c r="IS49" s="52"/>
      <c r="IT49" s="52"/>
      <c r="IU49" s="52"/>
      <c r="IV49" s="52"/>
    </row>
    <row r="50" spans="1:256" s="4" customFormat="1" ht="60.75" customHeight="1">
      <c r="A50" s="18">
        <v>44</v>
      </c>
      <c r="B50" s="18" t="s">
        <v>304</v>
      </c>
      <c r="C50" s="18" t="s">
        <v>305</v>
      </c>
      <c r="D50" s="19" t="s">
        <v>306</v>
      </c>
      <c r="E50" s="18" t="s">
        <v>76</v>
      </c>
      <c r="F50" s="18" t="s">
        <v>48</v>
      </c>
      <c r="G50" s="18" t="s">
        <v>287</v>
      </c>
      <c r="H50" s="18">
        <v>2021</v>
      </c>
      <c r="I50" s="18" t="s">
        <v>87</v>
      </c>
      <c r="J50" s="18">
        <v>0.34</v>
      </c>
      <c r="K50" s="18">
        <f>SUM(L50:M50)</f>
        <v>2300</v>
      </c>
      <c r="L50" s="18"/>
      <c r="M50" s="18">
        <f t="shared" si="2"/>
        <v>2300</v>
      </c>
      <c r="N50" s="18">
        <v>2300</v>
      </c>
      <c r="O50" s="18"/>
      <c r="P50" s="18"/>
      <c r="Q50" s="18"/>
      <c r="R50" s="18"/>
      <c r="S50" s="18"/>
      <c r="T50" s="18"/>
      <c r="U50" s="18"/>
      <c r="V50" s="18"/>
      <c r="W50" s="18"/>
      <c r="X50" s="18"/>
      <c r="Y50" s="18"/>
      <c r="Z50" s="18"/>
      <c r="AA50" s="18"/>
      <c r="AB50" s="18"/>
      <c r="AC50" s="18"/>
      <c r="AD50" s="18">
        <v>50</v>
      </c>
      <c r="AE50" s="18">
        <v>50</v>
      </c>
      <c r="AF50" s="18" t="s">
        <v>307</v>
      </c>
      <c r="AG50" s="18" t="s">
        <v>287</v>
      </c>
      <c r="AH50" s="18" t="s">
        <v>308</v>
      </c>
      <c r="AI50" s="18" t="s">
        <v>62</v>
      </c>
      <c r="AJ50" s="4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52"/>
      <c r="IO50" s="52"/>
      <c r="IP50" s="52"/>
      <c r="IQ50" s="52"/>
      <c r="IR50" s="52"/>
      <c r="IS50" s="52"/>
      <c r="IT50" s="52"/>
      <c r="IU50" s="52"/>
      <c r="IV50" s="52"/>
    </row>
    <row r="51" spans="1:256" s="6" customFormat="1" ht="60.75" customHeight="1">
      <c r="A51" s="18">
        <v>45</v>
      </c>
      <c r="B51" s="20" t="s">
        <v>309</v>
      </c>
      <c r="C51" s="20" t="s">
        <v>310</v>
      </c>
      <c r="D51" s="20" t="s">
        <v>311</v>
      </c>
      <c r="E51" s="18" t="s">
        <v>76</v>
      </c>
      <c r="F51" s="20" t="s">
        <v>48</v>
      </c>
      <c r="G51" s="20" t="s">
        <v>112</v>
      </c>
      <c r="H51" s="20">
        <v>2021</v>
      </c>
      <c r="I51" s="20" t="s">
        <v>288</v>
      </c>
      <c r="J51" s="20"/>
      <c r="K51" s="20">
        <v>5000</v>
      </c>
      <c r="L51" s="20"/>
      <c r="M51" s="18">
        <f t="shared" si="2"/>
        <v>5000</v>
      </c>
      <c r="N51" s="20"/>
      <c r="O51" s="20"/>
      <c r="P51" s="20"/>
      <c r="Q51" s="20"/>
      <c r="R51" s="20"/>
      <c r="S51" s="20"/>
      <c r="T51" s="20"/>
      <c r="U51" s="20">
        <v>5000</v>
      </c>
      <c r="V51" s="20"/>
      <c r="W51" s="20"/>
      <c r="X51" s="20"/>
      <c r="Y51" s="20"/>
      <c r="Z51" s="20"/>
      <c r="AA51" s="20"/>
      <c r="AB51" s="20"/>
      <c r="AC51" s="20"/>
      <c r="AD51" s="20">
        <v>322</v>
      </c>
      <c r="AE51" s="20">
        <v>322</v>
      </c>
      <c r="AF51" s="20" t="s">
        <v>312</v>
      </c>
      <c r="AG51" s="47" t="s">
        <v>161</v>
      </c>
      <c r="AH51" s="47" t="s">
        <v>162</v>
      </c>
      <c r="AI51" s="47" t="s">
        <v>81</v>
      </c>
      <c r="AJ51" s="47"/>
      <c r="IN51" s="52"/>
      <c r="IO51" s="52"/>
      <c r="IP51" s="52"/>
      <c r="IQ51" s="52"/>
      <c r="IR51" s="52"/>
      <c r="IS51" s="52"/>
      <c r="IT51" s="52"/>
      <c r="IU51" s="52"/>
      <c r="IV51" s="52"/>
    </row>
    <row r="52" spans="1:256" s="6" customFormat="1" ht="60.75" customHeight="1">
      <c r="A52" s="18">
        <v>46</v>
      </c>
      <c r="B52" s="20" t="s">
        <v>313</v>
      </c>
      <c r="C52" s="20" t="s">
        <v>314</v>
      </c>
      <c r="D52" s="20" t="s">
        <v>315</v>
      </c>
      <c r="E52" s="18" t="s">
        <v>76</v>
      </c>
      <c r="F52" s="20" t="s">
        <v>48</v>
      </c>
      <c r="G52" s="20" t="s">
        <v>112</v>
      </c>
      <c r="H52" s="20">
        <v>2021</v>
      </c>
      <c r="I52" s="20" t="s">
        <v>288</v>
      </c>
      <c r="J52" s="20"/>
      <c r="K52" s="20">
        <v>3500</v>
      </c>
      <c r="L52" s="20"/>
      <c r="M52" s="18">
        <f t="shared" si="2"/>
        <v>3500</v>
      </c>
      <c r="N52" s="20"/>
      <c r="O52" s="20"/>
      <c r="P52" s="20"/>
      <c r="Q52" s="20"/>
      <c r="R52" s="20"/>
      <c r="S52" s="20"/>
      <c r="T52" s="20"/>
      <c r="U52" s="20">
        <v>3500</v>
      </c>
      <c r="V52" s="20"/>
      <c r="W52" s="20"/>
      <c r="X52" s="20"/>
      <c r="Y52" s="20"/>
      <c r="Z52" s="20"/>
      <c r="AA52" s="20"/>
      <c r="AB52" s="20"/>
      <c r="AC52" s="20"/>
      <c r="AD52" s="20">
        <v>255</v>
      </c>
      <c r="AE52" s="20">
        <v>255</v>
      </c>
      <c r="AF52" s="20" t="s">
        <v>312</v>
      </c>
      <c r="AG52" s="47" t="s">
        <v>161</v>
      </c>
      <c r="AH52" s="47" t="s">
        <v>162</v>
      </c>
      <c r="AI52" s="47" t="s">
        <v>81</v>
      </c>
      <c r="AJ52" s="47"/>
      <c r="IN52" s="52"/>
      <c r="IO52" s="52"/>
      <c r="IP52" s="52"/>
      <c r="IQ52" s="52"/>
      <c r="IR52" s="52"/>
      <c r="IS52" s="52"/>
      <c r="IT52" s="52"/>
      <c r="IU52" s="52"/>
      <c r="IV52" s="52"/>
    </row>
    <row r="53" spans="1:256" s="4" customFormat="1" ht="63.75" customHeight="1">
      <c r="A53" s="18">
        <v>47</v>
      </c>
      <c r="B53" s="18" t="s">
        <v>316</v>
      </c>
      <c r="C53" s="18" t="s">
        <v>317</v>
      </c>
      <c r="D53" s="19" t="s">
        <v>318</v>
      </c>
      <c r="E53" s="18" t="s">
        <v>76</v>
      </c>
      <c r="F53" s="18" t="s">
        <v>48</v>
      </c>
      <c r="G53" s="18" t="s">
        <v>319</v>
      </c>
      <c r="H53" s="18">
        <v>2021</v>
      </c>
      <c r="I53" s="18" t="s">
        <v>87</v>
      </c>
      <c r="J53" s="18">
        <v>1</v>
      </c>
      <c r="K53" s="18">
        <v>12000</v>
      </c>
      <c r="L53" s="18"/>
      <c r="M53" s="18">
        <f t="shared" si="2"/>
        <v>12000</v>
      </c>
      <c r="N53" s="18"/>
      <c r="O53" s="36"/>
      <c r="P53" s="36"/>
      <c r="Q53" s="36"/>
      <c r="R53" s="36"/>
      <c r="S53" s="36"/>
      <c r="T53" s="18"/>
      <c r="U53" s="18">
        <v>12000</v>
      </c>
      <c r="V53" s="36"/>
      <c r="W53" s="36"/>
      <c r="X53" s="36"/>
      <c r="Y53" s="36"/>
      <c r="Z53" s="36"/>
      <c r="AA53" s="36"/>
      <c r="AB53" s="36"/>
      <c r="AC53" s="36"/>
      <c r="AD53" s="18">
        <v>1521</v>
      </c>
      <c r="AE53" s="18">
        <v>1521</v>
      </c>
      <c r="AF53" s="18" t="s">
        <v>320</v>
      </c>
      <c r="AG53" s="46" t="s">
        <v>321</v>
      </c>
      <c r="AH53" s="46" t="s">
        <v>322</v>
      </c>
      <c r="AI53" s="46" t="s">
        <v>62</v>
      </c>
      <c r="AJ53" s="51"/>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52"/>
      <c r="IO53" s="52"/>
      <c r="IP53" s="52"/>
      <c r="IQ53" s="52"/>
      <c r="IR53" s="52"/>
      <c r="IS53" s="52"/>
      <c r="IT53" s="52"/>
      <c r="IU53" s="52"/>
      <c r="IV53" s="52"/>
    </row>
    <row r="54" spans="1:256" s="4" customFormat="1" ht="61.5" customHeight="1">
      <c r="A54" s="18">
        <v>48</v>
      </c>
      <c r="B54" s="18" t="s">
        <v>323</v>
      </c>
      <c r="C54" s="18" t="s">
        <v>324</v>
      </c>
      <c r="D54" s="19" t="s">
        <v>325</v>
      </c>
      <c r="E54" s="18" t="s">
        <v>47</v>
      </c>
      <c r="F54" s="18" t="s">
        <v>48</v>
      </c>
      <c r="G54" s="18" t="s">
        <v>326</v>
      </c>
      <c r="H54" s="18">
        <v>2021</v>
      </c>
      <c r="I54" s="18" t="s">
        <v>58</v>
      </c>
      <c r="J54" s="18">
        <v>134.62</v>
      </c>
      <c r="K54" s="18">
        <v>767.32</v>
      </c>
      <c r="L54" s="18"/>
      <c r="M54" s="18">
        <f t="shared" si="2"/>
        <v>767.32</v>
      </c>
      <c r="N54" s="18"/>
      <c r="O54" s="18"/>
      <c r="P54" s="18"/>
      <c r="Q54" s="18"/>
      <c r="R54" s="18"/>
      <c r="S54" s="18"/>
      <c r="T54" s="18"/>
      <c r="U54" s="18">
        <v>767.32</v>
      </c>
      <c r="V54" s="18"/>
      <c r="W54" s="18"/>
      <c r="X54" s="18"/>
      <c r="Y54" s="18"/>
      <c r="Z54" s="18"/>
      <c r="AA54" s="18"/>
      <c r="AB54" s="18"/>
      <c r="AC54" s="18"/>
      <c r="AD54" s="18">
        <v>2007</v>
      </c>
      <c r="AE54" s="18">
        <v>2007</v>
      </c>
      <c r="AF54" s="18" t="s">
        <v>327</v>
      </c>
      <c r="AG54" s="18" t="s">
        <v>52</v>
      </c>
      <c r="AH54" s="18" t="s">
        <v>53</v>
      </c>
      <c r="AI54" s="18" t="s">
        <v>54</v>
      </c>
      <c r="AJ54" s="4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52"/>
      <c r="IO54" s="52"/>
      <c r="IP54" s="52"/>
      <c r="IQ54" s="52"/>
      <c r="IR54" s="52"/>
      <c r="IS54" s="52"/>
      <c r="IT54" s="52"/>
      <c r="IU54" s="52"/>
      <c r="IV54" s="52"/>
    </row>
    <row r="55" spans="1:256" s="4" customFormat="1" ht="54.75" customHeight="1">
      <c r="A55" s="18">
        <v>49</v>
      </c>
      <c r="B55" s="18" t="s">
        <v>328</v>
      </c>
      <c r="C55" s="18" t="s">
        <v>329</v>
      </c>
      <c r="D55" s="19" t="s">
        <v>330</v>
      </c>
      <c r="E55" s="18" t="s">
        <v>47</v>
      </c>
      <c r="F55" s="18" t="s">
        <v>48</v>
      </c>
      <c r="G55" s="18" t="s">
        <v>326</v>
      </c>
      <c r="H55" s="18">
        <v>2021</v>
      </c>
      <c r="I55" s="18" t="s">
        <v>58</v>
      </c>
      <c r="J55" s="18">
        <v>210.97</v>
      </c>
      <c r="K55" s="18">
        <v>500</v>
      </c>
      <c r="L55" s="18"/>
      <c r="M55" s="18">
        <f t="shared" si="2"/>
        <v>500</v>
      </c>
      <c r="N55" s="18"/>
      <c r="O55" s="18"/>
      <c r="P55" s="18"/>
      <c r="Q55" s="18"/>
      <c r="R55" s="18"/>
      <c r="S55" s="18"/>
      <c r="T55" s="18"/>
      <c r="U55" s="18">
        <v>500</v>
      </c>
      <c r="V55" s="18"/>
      <c r="W55" s="18"/>
      <c r="X55" s="18"/>
      <c r="Y55" s="18"/>
      <c r="Z55" s="18"/>
      <c r="AA55" s="18"/>
      <c r="AB55" s="18"/>
      <c r="AC55" s="18"/>
      <c r="AD55" s="18">
        <v>1895</v>
      </c>
      <c r="AE55" s="18">
        <v>1895</v>
      </c>
      <c r="AF55" s="18" t="s">
        <v>331</v>
      </c>
      <c r="AG55" s="18" t="s">
        <v>52</v>
      </c>
      <c r="AH55" s="18" t="s">
        <v>53</v>
      </c>
      <c r="AI55" s="18" t="s">
        <v>54</v>
      </c>
      <c r="AJ55" s="4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52"/>
      <c r="IO55" s="52"/>
      <c r="IP55" s="52"/>
      <c r="IQ55" s="52"/>
      <c r="IR55" s="52"/>
      <c r="IS55" s="52"/>
      <c r="IT55" s="52"/>
      <c r="IU55" s="52"/>
      <c r="IV55" s="52"/>
    </row>
    <row r="56" spans="1:256" s="10" customFormat="1" ht="64.5" customHeight="1">
      <c r="A56" s="18">
        <v>50</v>
      </c>
      <c r="B56" s="18" t="s">
        <v>332</v>
      </c>
      <c r="C56" s="18" t="s">
        <v>333</v>
      </c>
      <c r="D56" s="19" t="s">
        <v>334</v>
      </c>
      <c r="E56" s="18" t="s">
        <v>47</v>
      </c>
      <c r="F56" s="18" t="s">
        <v>48</v>
      </c>
      <c r="G56" s="18" t="s">
        <v>335</v>
      </c>
      <c r="H56" s="18">
        <v>2021</v>
      </c>
      <c r="I56" s="18" t="s">
        <v>58</v>
      </c>
      <c r="J56" s="18">
        <v>823.83</v>
      </c>
      <c r="K56" s="18">
        <f>L56+M56+AC56</f>
        <v>1540.57</v>
      </c>
      <c r="L56" s="18"/>
      <c r="M56" s="18">
        <f t="shared" si="2"/>
        <v>1540.57</v>
      </c>
      <c r="N56" s="18"/>
      <c r="O56" s="36"/>
      <c r="P56" s="36"/>
      <c r="Q56" s="36"/>
      <c r="R56" s="36"/>
      <c r="S56" s="36"/>
      <c r="T56" s="18"/>
      <c r="U56" s="18">
        <v>1540.57</v>
      </c>
      <c r="V56" s="36"/>
      <c r="W56" s="36"/>
      <c r="X56" s="36"/>
      <c r="Y56" s="36"/>
      <c r="Z56" s="36"/>
      <c r="AA56" s="36"/>
      <c r="AB56" s="36"/>
      <c r="AC56" s="36"/>
      <c r="AD56" s="18">
        <v>3917</v>
      </c>
      <c r="AE56" s="18">
        <v>3917</v>
      </c>
      <c r="AF56" s="18" t="s">
        <v>336</v>
      </c>
      <c r="AG56" s="46" t="s">
        <v>52</v>
      </c>
      <c r="AH56" s="46" t="s">
        <v>53</v>
      </c>
      <c r="AI56" s="18" t="s">
        <v>54</v>
      </c>
      <c r="AJ56" s="4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52"/>
      <c r="IO56" s="52"/>
      <c r="IP56" s="52"/>
      <c r="IQ56" s="52"/>
      <c r="IR56" s="52"/>
      <c r="IS56" s="52"/>
      <c r="IT56" s="52"/>
      <c r="IU56" s="52"/>
      <c r="IV56" s="52"/>
    </row>
    <row r="57" spans="1:256" s="4" customFormat="1" ht="54.75" customHeight="1">
      <c r="A57" s="18">
        <v>51</v>
      </c>
      <c r="B57" s="18" t="s">
        <v>337</v>
      </c>
      <c r="C57" s="18" t="s">
        <v>338</v>
      </c>
      <c r="D57" s="19" t="s">
        <v>339</v>
      </c>
      <c r="E57" s="18" t="s">
        <v>47</v>
      </c>
      <c r="F57" s="18" t="s">
        <v>48</v>
      </c>
      <c r="G57" s="18" t="s">
        <v>340</v>
      </c>
      <c r="H57" s="18">
        <v>2021</v>
      </c>
      <c r="I57" s="18" t="s">
        <v>58</v>
      </c>
      <c r="J57" s="18">
        <v>64</v>
      </c>
      <c r="K57" s="18">
        <v>534</v>
      </c>
      <c r="L57" s="18"/>
      <c r="M57" s="18">
        <f t="shared" si="2"/>
        <v>534</v>
      </c>
      <c r="N57" s="18"/>
      <c r="O57" s="18"/>
      <c r="P57" s="18"/>
      <c r="Q57" s="18"/>
      <c r="R57" s="18"/>
      <c r="S57" s="18"/>
      <c r="T57" s="18"/>
      <c r="U57" s="18">
        <v>534</v>
      </c>
      <c r="V57" s="18"/>
      <c r="W57" s="18"/>
      <c r="X57" s="18"/>
      <c r="Y57" s="18"/>
      <c r="Z57" s="18"/>
      <c r="AA57" s="18"/>
      <c r="AB57" s="18"/>
      <c r="AC57" s="18"/>
      <c r="AD57" s="18">
        <v>13965</v>
      </c>
      <c r="AE57" s="18">
        <v>13965</v>
      </c>
      <c r="AF57" s="18" t="s">
        <v>341</v>
      </c>
      <c r="AG57" s="18" t="s">
        <v>60</v>
      </c>
      <c r="AH57" s="18" t="s">
        <v>61</v>
      </c>
      <c r="AI57" s="18" t="s">
        <v>62</v>
      </c>
      <c r="AJ57" s="4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52"/>
      <c r="IO57" s="52"/>
      <c r="IP57" s="52"/>
      <c r="IQ57" s="52"/>
      <c r="IR57" s="52"/>
      <c r="IS57" s="52"/>
      <c r="IT57" s="52"/>
      <c r="IU57" s="52"/>
      <c r="IV57" s="52"/>
    </row>
    <row r="58" spans="1:256" s="4" customFormat="1" ht="63" customHeight="1">
      <c r="A58" s="18">
        <v>52</v>
      </c>
      <c r="B58" s="18" t="s">
        <v>342</v>
      </c>
      <c r="C58" s="18" t="s">
        <v>343</v>
      </c>
      <c r="D58" s="19" t="s">
        <v>344</v>
      </c>
      <c r="E58" s="18" t="s">
        <v>76</v>
      </c>
      <c r="F58" s="18" t="s">
        <v>48</v>
      </c>
      <c r="G58" s="18" t="s">
        <v>191</v>
      </c>
      <c r="H58" s="18">
        <v>2021</v>
      </c>
      <c r="I58" s="18" t="s">
        <v>288</v>
      </c>
      <c r="J58" s="18"/>
      <c r="K58" s="18">
        <f>L58+M58+AC58</f>
        <v>1000</v>
      </c>
      <c r="L58" s="18"/>
      <c r="M58" s="18">
        <f t="shared" si="2"/>
        <v>1000</v>
      </c>
      <c r="N58" s="18"/>
      <c r="O58" s="36"/>
      <c r="P58" s="36"/>
      <c r="Q58" s="36"/>
      <c r="R58" s="36"/>
      <c r="S58" s="36"/>
      <c r="T58" s="18"/>
      <c r="U58" s="18">
        <v>1000</v>
      </c>
      <c r="V58" s="36"/>
      <c r="W58" s="36"/>
      <c r="X58" s="36"/>
      <c r="Y58" s="36"/>
      <c r="Z58" s="36"/>
      <c r="AA58" s="36"/>
      <c r="AB58" s="36"/>
      <c r="AC58" s="36"/>
      <c r="AD58" s="18">
        <v>251</v>
      </c>
      <c r="AE58" s="18">
        <v>251</v>
      </c>
      <c r="AF58" s="18" t="s">
        <v>345</v>
      </c>
      <c r="AG58" s="46" t="s">
        <v>182</v>
      </c>
      <c r="AH58" s="46" t="s">
        <v>227</v>
      </c>
      <c r="AI58" s="46" t="s">
        <v>62</v>
      </c>
      <c r="AJ58" s="51"/>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52"/>
      <c r="IO58" s="52"/>
      <c r="IP58" s="52"/>
      <c r="IQ58" s="52"/>
      <c r="IR58" s="52"/>
      <c r="IS58" s="52"/>
      <c r="IT58" s="52"/>
      <c r="IU58" s="52"/>
      <c r="IV58" s="52"/>
    </row>
    <row r="59" spans="1:256" s="11" customFormat="1" ht="63.75" customHeight="1">
      <c r="A59" s="18">
        <v>53</v>
      </c>
      <c r="B59" s="20" t="s">
        <v>346</v>
      </c>
      <c r="C59" s="20" t="s">
        <v>347</v>
      </c>
      <c r="D59" s="20" t="s">
        <v>348</v>
      </c>
      <c r="E59" s="20" t="s">
        <v>252</v>
      </c>
      <c r="F59" s="20" t="s">
        <v>48</v>
      </c>
      <c r="G59" s="20" t="s">
        <v>117</v>
      </c>
      <c r="H59" s="20" t="s">
        <v>86</v>
      </c>
      <c r="I59" s="18" t="s">
        <v>288</v>
      </c>
      <c r="J59" s="20"/>
      <c r="K59" s="20">
        <v>1095.89</v>
      </c>
      <c r="L59" s="20"/>
      <c r="M59" s="20">
        <v>1095.89</v>
      </c>
      <c r="N59" s="20">
        <v>1095.89</v>
      </c>
      <c r="O59" s="20"/>
      <c r="P59" s="20"/>
      <c r="Q59" s="20"/>
      <c r="R59" s="20"/>
      <c r="S59" s="20"/>
      <c r="T59" s="20"/>
      <c r="U59" s="20"/>
      <c r="V59" s="20"/>
      <c r="W59" s="20"/>
      <c r="X59" s="20"/>
      <c r="Y59" s="20"/>
      <c r="Z59" s="20"/>
      <c r="AA59" s="20"/>
      <c r="AB59" s="20"/>
      <c r="AC59" s="20"/>
      <c r="AD59" s="20"/>
      <c r="AE59" s="20"/>
      <c r="AF59" s="20" t="s">
        <v>348</v>
      </c>
      <c r="AG59" s="47" t="s">
        <v>349</v>
      </c>
      <c r="AH59" s="47" t="s">
        <v>350</v>
      </c>
      <c r="AI59" s="46" t="s">
        <v>62</v>
      </c>
      <c r="AJ59" s="47"/>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52"/>
      <c r="IO59" s="52"/>
      <c r="IP59" s="52"/>
      <c r="IQ59" s="52"/>
      <c r="IR59" s="52"/>
      <c r="IS59" s="52"/>
      <c r="IT59" s="52"/>
      <c r="IU59" s="52"/>
      <c r="IV59" s="52"/>
    </row>
    <row r="60" spans="1:256" s="11" customFormat="1" ht="63.75" customHeight="1">
      <c r="A60" s="18">
        <v>54</v>
      </c>
      <c r="B60" s="20" t="s">
        <v>351</v>
      </c>
      <c r="C60" s="20" t="s">
        <v>352</v>
      </c>
      <c r="D60" s="21" t="s">
        <v>353</v>
      </c>
      <c r="E60" s="20" t="s">
        <v>76</v>
      </c>
      <c r="F60" s="20" t="s">
        <v>48</v>
      </c>
      <c r="G60" s="20" t="s">
        <v>354</v>
      </c>
      <c r="H60" s="20" t="s">
        <v>355</v>
      </c>
      <c r="I60" s="20" t="s">
        <v>288</v>
      </c>
      <c r="J60" s="20"/>
      <c r="K60" s="20">
        <v>398.84</v>
      </c>
      <c r="L60" s="20"/>
      <c r="M60" s="20">
        <v>398.84</v>
      </c>
      <c r="N60" s="20">
        <v>398.84</v>
      </c>
      <c r="O60" s="20"/>
      <c r="P60" s="20"/>
      <c r="Q60" s="20"/>
      <c r="R60" s="20"/>
      <c r="S60" s="20"/>
      <c r="T60" s="20"/>
      <c r="U60" s="20"/>
      <c r="V60" s="20"/>
      <c r="W60" s="20"/>
      <c r="X60" s="20"/>
      <c r="Y60" s="20"/>
      <c r="Z60" s="20"/>
      <c r="AA60" s="20"/>
      <c r="AB60" s="20"/>
      <c r="AC60" s="20"/>
      <c r="AD60" s="20">
        <v>35</v>
      </c>
      <c r="AE60" s="20">
        <v>11</v>
      </c>
      <c r="AF60" s="20" t="s">
        <v>356</v>
      </c>
      <c r="AG60" s="47" t="s">
        <v>97</v>
      </c>
      <c r="AH60" s="47" t="s">
        <v>357</v>
      </c>
      <c r="AI60" s="20" t="s">
        <v>54</v>
      </c>
      <c r="AJ60" s="47"/>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52"/>
      <c r="IO60" s="52"/>
      <c r="IP60" s="52"/>
      <c r="IQ60" s="52"/>
      <c r="IR60" s="52"/>
      <c r="IS60" s="52"/>
      <c r="IT60" s="52"/>
      <c r="IU60" s="52"/>
      <c r="IV60" s="52"/>
    </row>
    <row r="61" spans="1:256" s="11" customFormat="1" ht="63.75" customHeight="1">
      <c r="A61" s="18">
        <v>55</v>
      </c>
      <c r="B61" s="20" t="s">
        <v>358</v>
      </c>
      <c r="C61" s="20" t="s">
        <v>359</v>
      </c>
      <c r="D61" s="21" t="s">
        <v>360</v>
      </c>
      <c r="E61" s="20" t="s">
        <v>76</v>
      </c>
      <c r="F61" s="20" t="s">
        <v>48</v>
      </c>
      <c r="G61" s="20" t="s">
        <v>361</v>
      </c>
      <c r="H61" s="20" t="s">
        <v>362</v>
      </c>
      <c r="I61" s="20" t="s">
        <v>87</v>
      </c>
      <c r="J61" s="20">
        <v>0.21</v>
      </c>
      <c r="K61" s="20">
        <v>390</v>
      </c>
      <c r="L61" s="20"/>
      <c r="M61" s="20">
        <v>390</v>
      </c>
      <c r="N61" s="20"/>
      <c r="O61" s="20"/>
      <c r="P61" s="20"/>
      <c r="Q61" s="20"/>
      <c r="R61" s="20"/>
      <c r="S61" s="20"/>
      <c r="T61" s="20"/>
      <c r="U61" s="20">
        <v>390</v>
      </c>
      <c r="V61" s="20"/>
      <c r="W61" s="20"/>
      <c r="X61" s="20"/>
      <c r="Y61" s="20"/>
      <c r="Z61" s="20"/>
      <c r="AA61" s="20"/>
      <c r="AB61" s="20"/>
      <c r="AC61" s="20"/>
      <c r="AD61" s="20">
        <v>10</v>
      </c>
      <c r="AE61" s="20">
        <v>10</v>
      </c>
      <c r="AF61" s="20" t="s">
        <v>363</v>
      </c>
      <c r="AG61" s="47" t="s">
        <v>67</v>
      </c>
      <c r="AH61" s="47" t="s">
        <v>68</v>
      </c>
      <c r="AI61" s="47" t="s">
        <v>81</v>
      </c>
      <c r="AJ61" s="47"/>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52"/>
      <c r="IO61" s="52"/>
      <c r="IP61" s="52"/>
      <c r="IQ61" s="52"/>
      <c r="IR61" s="52"/>
      <c r="IS61" s="52"/>
      <c r="IT61" s="52"/>
      <c r="IU61" s="52"/>
      <c r="IV61" s="52"/>
    </row>
    <row r="62" spans="1:256" s="11" customFormat="1" ht="63.75" customHeight="1">
      <c r="A62" s="18">
        <v>56</v>
      </c>
      <c r="B62" s="20" t="s">
        <v>364</v>
      </c>
      <c r="C62" s="20" t="s">
        <v>365</v>
      </c>
      <c r="D62" s="20" t="s">
        <v>366</v>
      </c>
      <c r="E62" s="20" t="s">
        <v>76</v>
      </c>
      <c r="F62" s="20" t="s">
        <v>48</v>
      </c>
      <c r="G62" s="20" t="s">
        <v>117</v>
      </c>
      <c r="H62" s="20" t="s">
        <v>367</v>
      </c>
      <c r="I62" s="20" t="s">
        <v>79</v>
      </c>
      <c r="J62" s="20">
        <v>0.248</v>
      </c>
      <c r="K62" s="20">
        <v>850</v>
      </c>
      <c r="L62" s="20"/>
      <c r="M62" s="20">
        <v>850</v>
      </c>
      <c r="N62" s="20"/>
      <c r="O62" s="20"/>
      <c r="P62" s="20"/>
      <c r="Q62" s="20"/>
      <c r="R62" s="20"/>
      <c r="S62" s="20"/>
      <c r="T62" s="20"/>
      <c r="U62" s="20">
        <v>850</v>
      </c>
      <c r="V62" s="20"/>
      <c r="W62" s="20"/>
      <c r="X62" s="20"/>
      <c r="Y62" s="20"/>
      <c r="Z62" s="20"/>
      <c r="AA62" s="20"/>
      <c r="AB62" s="20"/>
      <c r="AC62" s="20"/>
      <c r="AD62" s="20">
        <v>37</v>
      </c>
      <c r="AE62" s="20">
        <v>37</v>
      </c>
      <c r="AF62" s="20" t="s">
        <v>368</v>
      </c>
      <c r="AG62" s="20" t="s">
        <v>369</v>
      </c>
      <c r="AH62" s="47" t="s">
        <v>68</v>
      </c>
      <c r="AI62" s="47" t="s">
        <v>81</v>
      </c>
      <c r="AJ62" s="47"/>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52"/>
      <c r="IO62" s="52"/>
      <c r="IP62" s="52"/>
      <c r="IQ62" s="52"/>
      <c r="IR62" s="52"/>
      <c r="IS62" s="52"/>
      <c r="IT62" s="52"/>
      <c r="IU62" s="52"/>
      <c r="IV62" s="52"/>
    </row>
    <row r="63" spans="1:36" ht="72" customHeight="1">
      <c r="A63" s="18">
        <v>57</v>
      </c>
      <c r="B63" s="20" t="s">
        <v>370</v>
      </c>
      <c r="C63" s="18" t="s">
        <v>371</v>
      </c>
      <c r="D63" s="19" t="s">
        <v>372</v>
      </c>
      <c r="E63" s="20" t="s">
        <v>76</v>
      </c>
      <c r="F63" s="20" t="s">
        <v>48</v>
      </c>
      <c r="G63" s="20" t="s">
        <v>373</v>
      </c>
      <c r="H63" s="20" t="s">
        <v>374</v>
      </c>
      <c r="I63" s="20" t="s">
        <v>131</v>
      </c>
      <c r="J63" s="20">
        <v>0.126</v>
      </c>
      <c r="K63" s="20">
        <v>1260</v>
      </c>
      <c r="L63" s="20"/>
      <c r="M63" s="20">
        <v>1260</v>
      </c>
      <c r="N63" s="20"/>
      <c r="O63" s="20"/>
      <c r="P63" s="20"/>
      <c r="Q63" s="20"/>
      <c r="R63" s="20"/>
      <c r="S63" s="20"/>
      <c r="T63" s="20"/>
      <c r="U63" s="20">
        <v>1260</v>
      </c>
      <c r="V63" s="20"/>
      <c r="W63" s="20"/>
      <c r="X63" s="20"/>
      <c r="Y63" s="20"/>
      <c r="Z63" s="20"/>
      <c r="AA63" s="20"/>
      <c r="AB63" s="20"/>
      <c r="AC63" s="20"/>
      <c r="AD63" s="20">
        <v>495</v>
      </c>
      <c r="AE63" s="20">
        <v>495</v>
      </c>
      <c r="AF63" s="20" t="s">
        <v>232</v>
      </c>
      <c r="AG63" s="47" t="s">
        <v>67</v>
      </c>
      <c r="AH63" s="47" t="s">
        <v>68</v>
      </c>
      <c r="AI63" s="47" t="s">
        <v>81</v>
      </c>
      <c r="AJ63" s="47"/>
    </row>
  </sheetData>
  <sheetProtection/>
  <autoFilter ref="A5:IV63"/>
  <mergeCells count="37">
    <mergeCell ref="A1:AJ1"/>
    <mergeCell ref="K2:L2"/>
    <mergeCell ref="M2:AA2"/>
    <mergeCell ref="N3:AA3"/>
    <mergeCell ref="N4:R4"/>
    <mergeCell ref="AD4:AE4"/>
    <mergeCell ref="A6:J6"/>
    <mergeCell ref="A2:A5"/>
    <mergeCell ref="B2:B5"/>
    <mergeCell ref="C2:C5"/>
    <mergeCell ref="D2:D5"/>
    <mergeCell ref="E2:E5"/>
    <mergeCell ref="F2:F5"/>
    <mergeCell ref="G2:G5"/>
    <mergeCell ref="H2:H5"/>
    <mergeCell ref="I2:I5"/>
    <mergeCell ref="J2:J5"/>
    <mergeCell ref="K3:K5"/>
    <mergeCell ref="L3:L5"/>
    <mergeCell ref="M3:M5"/>
    <mergeCell ref="S4:S5"/>
    <mergeCell ref="T4:T5"/>
    <mergeCell ref="U4:U5"/>
    <mergeCell ref="V4:V5"/>
    <mergeCell ref="W4:W5"/>
    <mergeCell ref="X4:X5"/>
    <mergeCell ref="Y4:Y5"/>
    <mergeCell ref="Z4:Z5"/>
    <mergeCell ref="AA4:AA5"/>
    <mergeCell ref="AB2:AB5"/>
    <mergeCell ref="AC2:AC5"/>
    <mergeCell ref="AF2:AF5"/>
    <mergeCell ref="AG2:AG5"/>
    <mergeCell ref="AH2:AH5"/>
    <mergeCell ref="AI2:AI5"/>
    <mergeCell ref="AJ2:AJ5"/>
    <mergeCell ref="AD2:AE3"/>
  </mergeCells>
  <printOptions/>
  <pageMargins left="0.3145833333333333" right="0.3145833333333333" top="0.39305555555555555" bottom="0.39305555555555555" header="0.5" footer="0.5"/>
  <pageSetup fitToHeight="0" fitToWidth="1" horizontalDpi="600" verticalDpi="600" orientation="landscape" paperSize="9" scale="2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2018-12-22T17:53:47Z</cp:lastPrinted>
  <dcterms:created xsi:type="dcterms:W3CDTF">2018-11-03T05:05:16Z</dcterms:created>
  <dcterms:modified xsi:type="dcterms:W3CDTF">2021-10-25T15:20:29Z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