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50"/>
  </bookViews>
  <sheets>
    <sheet name="1" sheetId="26" r:id="rId1"/>
  </sheets>
  <definedNames>
    <definedName name="_xlnm._FilterDatabase" localSheetId="0" hidden="1">'1'!$6:$85</definedName>
    <definedName name="_xlnm.Print_Titles" localSheetId="0">'1'!$2:$5</definedName>
  </definedNames>
  <calcPr calcId="144525"/>
</workbook>
</file>

<file path=xl/sharedStrings.xml><?xml version="1.0" encoding="utf-8"?>
<sst xmlns="http://schemas.openxmlformats.org/spreadsheetml/2006/main" count="658" uniqueCount="332">
  <si>
    <t>策勒县2024年巩固拓展脱贫攻坚成果和乡村振兴项目库</t>
  </si>
  <si>
    <t>序号</t>
  </si>
  <si>
    <t>项目名称</t>
  </si>
  <si>
    <t>项目类别</t>
  </si>
  <si>
    <t>建设性质</t>
  </si>
  <si>
    <t>建设起至期限</t>
  </si>
  <si>
    <t>实施地点</t>
  </si>
  <si>
    <t>主要建设任务</t>
  </si>
  <si>
    <t>实施单位</t>
  </si>
  <si>
    <t>其中</t>
  </si>
  <si>
    <t>绩效目标</t>
  </si>
  <si>
    <t>项目总投资</t>
  </si>
  <si>
    <t>衔接资金</t>
  </si>
  <si>
    <t>计划安排其他政府投资</t>
  </si>
  <si>
    <t>企业投资</t>
  </si>
  <si>
    <t>小计</t>
  </si>
  <si>
    <t>截止2023年年底前已安排资金</t>
  </si>
  <si>
    <t>2024年计划安排资金合计</t>
  </si>
  <si>
    <t>中央衔接资金</t>
  </si>
  <si>
    <t>自治区衔接资金</t>
  </si>
  <si>
    <t>债券资金</t>
  </si>
  <si>
    <t>巩固任务资金</t>
  </si>
  <si>
    <t>以工代赈资金</t>
  </si>
  <si>
    <t>少数民族发展资金</t>
  </si>
  <si>
    <t>欠发达国有林场资金</t>
  </si>
  <si>
    <t>合              计</t>
  </si>
  <si>
    <t>策勒县2024年扶贫小额贷款贴息项目</t>
  </si>
  <si>
    <t>产业发展类</t>
  </si>
  <si>
    <t>新建</t>
  </si>
  <si>
    <t>2024.01-2024.12</t>
  </si>
  <si>
    <t>策勒县</t>
  </si>
  <si>
    <t>为策勒县小额信贷户进行贴息</t>
  </si>
  <si>
    <t>农业农村局</t>
  </si>
  <si>
    <t>为全县小额贷款脱贫户（含边缘户）19640户进行贴息</t>
  </si>
  <si>
    <t>策勒县固拉合玛镇2024年0.3万亩高标准农田改造提升建设项目</t>
  </si>
  <si>
    <t>2024.03-2023.08</t>
  </si>
  <si>
    <t>固拉合玛镇托格拉吾斯塘村、乌守吾斯塘村、阿克依来克村</t>
  </si>
  <si>
    <r>
      <rPr>
        <b/>
        <sz val="10"/>
        <rFont val="仿宋_GB2312"/>
        <charset val="134"/>
      </rPr>
      <t>1、土地平整面积3187.59亩，分为32个地块，挖方量139170.88m</t>
    </r>
    <r>
      <rPr>
        <b/>
        <sz val="10"/>
        <rFont val="宋体"/>
        <charset val="134"/>
      </rPr>
      <t>³</t>
    </r>
    <r>
      <rPr>
        <b/>
        <sz val="10"/>
        <rFont val="仿宋_GB2312"/>
        <charset val="134"/>
      </rPr>
      <t>，填方量140319.153m</t>
    </r>
    <r>
      <rPr>
        <b/>
        <sz val="10"/>
        <rFont val="宋体"/>
        <charset val="134"/>
      </rPr>
      <t>³</t>
    </r>
    <r>
      <rPr>
        <b/>
        <sz val="10"/>
        <rFont val="仿宋_GB2312"/>
        <charset val="134"/>
      </rPr>
      <t>。
2、灌溉与排水工程（灌溉工程）：灌溉与排水工程主要是灌溉工程和排水工程。灌溉工程主要包括水源工程、首部工程和田间工程。
（1）水源工程：首部沉砂池由3部分组成，分别为：引水闸、引水渠、沉砂段、清水池。引水闸为“0.8×0.7m”一体式钢闸门；沉砂段根据滴灌系统流量，设计长宽尺寸，“18×100m”，高度均为2.7-2.8m；清水池尺寸为“2×7.2m”。沉沙池采用开敞式砼防渗梯形结构，进水段采用现浇砼梯形断面；出水段结合清水池做成钢筋砼直墙，并在进水口处设置2道拦污栅。
（2）首部工程：新建河水加压系统首部管理房1座（4号管理房），建筑面积201.74平方米，砖混墙体彩钢板屋面；配套离心泵3套，启动柜3套（1套37KW，2套45KW）；配套自清洗砂石+网式过滤器3套，全自动卧式网式过滤器3套，施肥罐（1000L）4套（4-1号系统只更换施肥罐）。
（3）田间工程：配套滴灌工程3044.91亩（4个系统），其中片区2河水加压滴灌765.01亩（2个系统），片区4河水加压滴灌2279.90亩（3个系统），主要包括铺设地埋管网（PVC-U管）36.01公里，地面PE管（de90）48.18千米，PE滴灌带338.49万米，流量计井4座，阀门井62座、排水井57座、镇墩153个，开挖、回填土方12.83万m</t>
    </r>
    <r>
      <rPr>
        <b/>
        <sz val="10"/>
        <rFont val="宋体"/>
        <charset val="134"/>
      </rPr>
      <t>³</t>
    </r>
    <r>
      <rPr>
        <b/>
        <sz val="10"/>
        <rFont val="仿宋_GB2312"/>
        <charset val="134"/>
      </rPr>
      <t>等。
3、农田输配电工程：新架设10KV导线0.167km，配套变压器1套（200KVA）等。</t>
    </r>
  </si>
  <si>
    <t>通过高标准农田建设，提高耕地质量，促进田间工程配套建设完善，改善农业生产基础条件，为发展高效现代农业提供基础支撑</t>
  </si>
  <si>
    <t>策勒县策勒镇、固拉合玛镇2024年1万亩高标准农田建设项目</t>
  </si>
  <si>
    <t>策勒镇安艾日克村、固拉合玛镇吉格代勒克乌塔克村、托格拉吾斯塘村、乌守吾斯塘村、幸福村、给地什艾日克村、地力木铁热克村</t>
  </si>
  <si>
    <r>
      <rPr>
        <b/>
        <sz val="10"/>
        <rFont val="仿宋_GB2312"/>
        <charset val="134"/>
      </rPr>
      <t>1、土地平整面积2534.43亩，分为32个地块，挖方量126558.27m</t>
    </r>
    <r>
      <rPr>
        <b/>
        <sz val="10"/>
        <rFont val="宋体"/>
        <charset val="134"/>
      </rPr>
      <t>³</t>
    </r>
    <r>
      <rPr>
        <b/>
        <sz val="10"/>
        <rFont val="仿宋_GB2312"/>
        <charset val="134"/>
      </rPr>
      <t>，填方量127492.83m</t>
    </r>
    <r>
      <rPr>
        <b/>
        <sz val="10"/>
        <rFont val="宋体"/>
        <charset val="134"/>
      </rPr>
      <t>³</t>
    </r>
    <r>
      <rPr>
        <b/>
        <sz val="10"/>
        <rFont val="仿宋_GB2312"/>
        <charset val="134"/>
      </rPr>
      <t>。
2、灌溉与排水工程（灌溉工程），灌溉与排水工程主要是灌溉工程和排水工程。灌溉工程主要包括水源工程、首部工程和田间工程。
（1）水源工程：策勒镇片区更新改造机井6眼，井径426mm，井深约160米；固拉合玛镇5个片区，新建河水加压沉淀池4座。1号、3号沉淀池：首部沉砂池由3部分组成，分别为：引水闸、引水渠、沉砂段、清水池。引水闸为“0.8×0.7m”一体式钢闸门；沉砂段根据滴灌系统流量，设计长宽尺寸，“18×100m”，高度均为2.7-2.8m；清水池尺寸为“2×7.2m”。沉沙池采用开敞式砼防渗梯形结构，进水段采用现浇砼梯形断面；出水段结合清水池做成钢筋砼直墙，并在进水口处设置2道拦污栅；2号、4号沉淀池：首部沉砂池由3部分组成，分别为：引水闸、引水渠、沉砂段、清水池。引水闸为“0.8×0.7m”一体式钢闸门；沉砂段根据滴灌系统流量，设计长宽尺寸，“12×90m”，高度均为2.7-2.8m；清水池尺寸为“2×7.2m”。沉沙池采用开敞式砼防渗梯形结构，进水段采用现浇砼梯形断面；出水段结合清水池做成钢筋砼直墙，并在进水口处设置2道拦污栅。
（2）首部工程：新建河水加压系统首部管理房4座，1号管理房建筑面积300.96平方米，2号管理房、3号管理房和4号管理房建筑面积均为201.74平方米，管理房均为砖混墙体彩钢板屋面。新建井房11座，单座井房面积30平方米，成品钢筋砼井房。配套水泵19套，其中河水加压配套离心泵8套，井水加压配套潜水泵11套，启动柜19套（2套37KW、4套45KW、7套63KW、6套75KW）。配套自清洗砂石+网式过滤器8套，全自动卧式网式过滤器8套，离心+网式过滤器11套，施肥罐（1000L）19套。
（3）田间工程：配套滴灌工程10013.82亩（21个系统），其中新建河水加压滴灌6043.25亩（10个系统），井水加压滴灌3970.57亩（11个系统），主要包括铺设地埋管网（PVC-U管）101.58公里，地面PE管（de90）133.52千米，PE滴灌带1113.23万米，流量计井8座、空气阀井4座、阀门井170座、排水井158座、镇墩425个，开挖、回填土方34.49万m</t>
    </r>
    <r>
      <rPr>
        <b/>
        <sz val="10"/>
        <rFont val="宋体"/>
        <charset val="134"/>
      </rPr>
      <t>³</t>
    </r>
    <r>
      <rPr>
        <b/>
        <sz val="10"/>
        <rFont val="仿宋_GB2312"/>
        <charset val="134"/>
      </rPr>
      <t>等。
改建田间道路6条，总长4.843km，机耕路路面宽度4.0/6.0m，路面上部铺设30cm/40cm砂砾石路面，路面不低于田块面0.5m，路面横坡滑水比降为1.5％。
新架设10KV导线1.34km，配套变压器13套（1台250KVA、2台160KVA、3台125KVA、7台100KVA）等。</t>
    </r>
  </si>
  <si>
    <t>策勒县羊养殖基地改建工程项目</t>
  </si>
  <si>
    <t>改扩建</t>
  </si>
  <si>
    <t>2024.03-2024.10</t>
  </si>
  <si>
    <t>策勒乡</t>
  </si>
  <si>
    <t>对21个羊圈进行水、电、暖、铁艺围栏等进行修缮更换，增加部分羊圈的饲料投喂通道，对室外部分道路进行修补，增加部分羊圈水幕、排风机等设施。同时对76栋羊圈的水帘进行安装。</t>
  </si>
  <si>
    <t>每年按照政府投资形成固定资产进行收取租金，并带动不少于50人就业，每人每月工资不低于1540元</t>
  </si>
  <si>
    <t>策勒县果蔬温室大棚建设项目</t>
  </si>
  <si>
    <t>策勒镇津南新村</t>
  </si>
  <si>
    <t>新建设施大棚84座，每座3500平米及配套相关附属设施;</t>
  </si>
  <si>
    <t>每年按照4%进行资产收益，收益进行二次分配，主要用于开发公益性岗位或帮扶低收入群体，带动就业不少于100人，每人每月工资不低于2000元</t>
  </si>
  <si>
    <t>策勒县羊养殖基地二期扩建工程</t>
  </si>
  <si>
    <t>2024.03-2024.11</t>
  </si>
  <si>
    <t>策勒县策勒乡</t>
  </si>
  <si>
    <t>建设拱形保温棚式轻质化羊圈65栋，含圈舍钢管围栏、输送带清粪系统、水帘降温系统等。</t>
  </si>
  <si>
    <t>策勒县2024年粮食产能提升达玛沟乡片区场外水利工程项目</t>
  </si>
  <si>
    <t>续建</t>
  </si>
  <si>
    <t>2023-2024</t>
  </si>
  <si>
    <t>达玛沟乡</t>
  </si>
  <si>
    <t>封堵沟道导流堤1座、沟叉整治工程1023.75m、引水渠首1座、预沉池1座、沉沙调节池1座（210万m3）、输水干管3.98km，配套管道建筑物14座</t>
  </si>
  <si>
    <t>水利局</t>
  </si>
  <si>
    <t>为粮食产能提升配套水利工程，解决用水问题</t>
  </si>
  <si>
    <t>策勒县阿克萨音河亚克喀西村段中小河流治理项目</t>
  </si>
  <si>
    <t>乡村建设类</t>
  </si>
  <si>
    <t>2024.03-2024.08</t>
  </si>
  <si>
    <t>博斯坦乡</t>
  </si>
  <si>
    <t>新建防洪堤8.012公里，防洪标准10年一遇，相应的设计洪峰流量为102立方米每秒，对应的工程规模为V等，防洪堤工程级别为5级。</t>
  </si>
  <si>
    <t>保护人口2600人，耕地5000亩</t>
  </si>
  <si>
    <t>策勒县恰哈河恰哈乡红光村、克西村中小河流治理项目</t>
  </si>
  <si>
    <t>恰哈乡红光村、克西村</t>
  </si>
  <si>
    <t>新建防洪堤8.195公里（左岸3.866公里，右岸4.329公里）永久性防洪工程、闸涵洞6座，防洪标准10年一遇，洪峰流量为85立方米每秒，对应的工程规模为V等小（2）型，堤防工程级别为5级。</t>
  </si>
  <si>
    <t>保护人口3200人，耕地0.6万亩</t>
  </si>
  <si>
    <t>策勒县奴尔乡其曼巴格村及下游中小河流防洪工程</t>
  </si>
  <si>
    <t>奴尔乡</t>
  </si>
  <si>
    <t>新建防洪堤8.038公里（左岸4.659公里，右岸3.379公里）永久性防洪工程，防洪标准10年一遇，洪峰流量为184立方米每秒，对应的工程规模为V等小（2）型，堤防工程级别为5级。</t>
  </si>
  <si>
    <t>护人口5600人，耕地8000亩</t>
  </si>
  <si>
    <t>策勒县恰哈河固拉哈玛镇段中小河流域治理工程</t>
  </si>
  <si>
    <t>固拉哈玛镇</t>
  </si>
  <si>
    <t>对恰哈河固拉合玛镇段泄洪渠整体防护1.874公里，防洪标准10年一遇，洪峰流量为71立方米每秒，对应的工程规模为V等小（2）型，堤防工程级别为5级。</t>
  </si>
  <si>
    <t>保护人口715人，耕地0.15万亩</t>
  </si>
  <si>
    <t>策勒县两乡两镇农村饮水安全巩固提升工程项目</t>
  </si>
  <si>
    <t>2024.03-2024.09</t>
  </si>
  <si>
    <t>策勒镇、策勒乡、固拉合玛镇、达玛沟乡</t>
  </si>
  <si>
    <r>
      <rPr>
        <b/>
        <sz val="10"/>
        <rFont val="仿宋_GB2312"/>
        <charset val="134"/>
      </rPr>
      <t>新建清水池1座容量6000m</t>
    </r>
    <r>
      <rPr>
        <b/>
        <sz val="10"/>
        <rFont val="宋体"/>
        <charset val="134"/>
      </rPr>
      <t>³</t>
    </r>
    <r>
      <rPr>
        <b/>
        <sz val="10"/>
        <rFont val="仿宋_GB2312"/>
        <charset val="134"/>
      </rPr>
      <t>，新建输水管道1条，Ф500涂塑钢管，长0.53km，更换110-250PVC管道，长7km，新建8组水处理净化过滤设备等</t>
    </r>
  </si>
  <si>
    <t>用于提升农村供水保障水平</t>
  </si>
  <si>
    <t>策勒县平原四乡镇红枣品种改良提质增效项目</t>
  </si>
  <si>
    <t>2024.03-2024.06</t>
  </si>
  <si>
    <t>对脱贫户和监测对象园地、退耕还林地中6267.49亩产地红枣进行鲜食品种改良（策勒仙枣），其中：策勒镇340.95亩、策勒乡1661.34亩、固拉合玛镇2935.44亩、达玛沟乡1329.76亩。主要包括接穗（250个接穗/亩，7元/接穗，计1750元/亩）、施肥300元/亩，农药100元/亩，整形修剪300元/亩，共计2450/亩。</t>
  </si>
  <si>
    <t>林草局</t>
  </si>
  <si>
    <t>通过发展特色林果带动群众增收</t>
  </si>
  <si>
    <t>策勒县奴尔乡2024年喀什也尔村经济林基础设施建设财政以工代赈项目</t>
  </si>
  <si>
    <t>奴尔乡喀什也尔村</t>
  </si>
  <si>
    <t>土地平整500亩，沉淀池1座；新建主干管1.0公里，地埋管网4.54公里，田间道路2.14公里，修整林床总长2.14公里，围栏4.95千米</t>
  </si>
  <si>
    <t>预计带动当地困难群众务工人数80人，发放劳务报酬80万元</t>
  </si>
  <si>
    <t>策勒县奴尔乡2024年虽力兰干村林地基础设施建设财政以工代赈项目</t>
  </si>
  <si>
    <t>奴尔乡虽力兰干村</t>
  </si>
  <si>
    <t>土地平整1000亩，地埋管网11.82公里，田间道路3.57公里，修整林床总长4.64公里</t>
  </si>
  <si>
    <t>策勒县2024年欠发达国有林场巩固提升任务项目</t>
  </si>
  <si>
    <t>1.策勒县固拉合玛镇阔什开外提公益林管护站葡萄架子110m；2.固拉合玛镇14大队通往阔什开外提公益林管护站的砂石路改为柏油路，总长2km，新建桥梁一座；3.四个管护站安装电采暖设备；4.固拉合玛镇4大队通往阔什开外提公益林管护站的砂石路改为柏油路，总长3.3km，</t>
  </si>
  <si>
    <t>对欠发达国有林场基础设施进行改善</t>
  </si>
  <si>
    <t>策勒县纺织加弹机及配套设备采购项目</t>
  </si>
  <si>
    <t>策勒县工业园区</t>
  </si>
  <si>
    <t>购置20台纺织加弹机及其配套设备。</t>
  </si>
  <si>
    <t>商工局</t>
  </si>
  <si>
    <t>计划带动20人就业，月工资2500元以上</t>
  </si>
  <si>
    <t>策勒县大圆机生产线加工项目</t>
  </si>
  <si>
    <t>购置100台大圆机及其配套设备。</t>
  </si>
  <si>
    <t>计划带动80人就业，月工资3000元以上</t>
  </si>
  <si>
    <t>策勒县农产品电子商务供应链建设项目</t>
  </si>
  <si>
    <t>购置分级、清洗、烘房、分选、光电色选2套、装袋全套设备。</t>
  </si>
  <si>
    <t>计划带动30人就业，月工资3000元以上</t>
  </si>
  <si>
    <t xml:space="preserve"> 策勒县大圆机生产线加工项目</t>
  </si>
  <si>
    <t>购置500台大圆机及相关配套设备。</t>
  </si>
  <si>
    <t>计划带动400人就业，月工资3000元以上</t>
  </si>
  <si>
    <t>策勒县年印染3.5万吨针织面料（化纤）坯布印染项目</t>
  </si>
  <si>
    <t>建设2万平方米厂房，包括印染车间、定型车间、质检车间、仓储车间，配套相关附属设施。</t>
  </si>
  <si>
    <t>每年按照政府投资形成固定资产的相应比例交纳租金，计划带动200人就业，月工资2000元以上</t>
  </si>
  <si>
    <t>策勒县喷丝纺织生产线加工项目</t>
  </si>
  <si>
    <t>购置2条喷丝生产线及其配套设备。</t>
  </si>
  <si>
    <t>计划带动100人就业，月工资3000元以上</t>
  </si>
  <si>
    <t>策勒县纺织加弹生产线加工项目</t>
  </si>
  <si>
    <t>购置950型空加一体机4台，自动络丝机4台(每台96工位)。</t>
  </si>
  <si>
    <t>计划带动40人就业，月工资3000元以上</t>
  </si>
  <si>
    <t>策勒县农村道路管护项目</t>
  </si>
  <si>
    <t>就业类</t>
  </si>
  <si>
    <t>为加强农村道路日常养护，聘请710名管护员对道路加强管护，每人每月工资1000元。</t>
  </si>
  <si>
    <t>交通局</t>
  </si>
  <si>
    <t>带动710人就业，促进每人每年增收1.2万元</t>
  </si>
  <si>
    <t>策勒县农村公路提升改造项目</t>
  </si>
  <si>
    <t>改造四级公路37.5km，设计时速采用20km/h，路面宽度为4.5-6.0m，路基宽度为5.0-6.5m，路肩为2*0.25m硬化路肩和天然砂砾路肩，主要内容包括路基工程、路面工程、桥涵工程、安全设施工程等。</t>
  </si>
  <si>
    <t>解决11个村2100户群众出行问题</t>
  </si>
  <si>
    <t>策勒县恰哈乡喀拉塔什村至康库乃斯景区道路建设项目</t>
  </si>
  <si>
    <t>2024.04-2024.10</t>
  </si>
  <si>
    <t>恰哈乡喀拉塔什村</t>
  </si>
  <si>
    <t>新建四级公路17公里,设计时速采用20km/h，路面宽度为4.5-6.0m，路基宽度为5.0-6.5m，路肩为2*0.25m硬化路肩和天然砂砾路肩，主要内容包括路基工程、路面工程、桥涵工程、安全设施工程等。</t>
  </si>
  <si>
    <t>助力乡村旅游发展，解决出行问题</t>
  </si>
  <si>
    <t>和田地区策勒县南片区污水处理厂及排水管网建设项目</t>
  </si>
  <si>
    <t>恰哈乡、博斯坦乡</t>
  </si>
  <si>
    <t>在恰哈乡、博斯坦乡新建污水处理厂2座，其中：恰哈乡新建排水管道总长25千米，建设A2O处理工艺污水处理厂一座，建设规模2000立方米/日；博斯坦乡新建排水管道总长10千米，建设A2O处理工艺污水处理厂一座，建设规模1000立方米/日</t>
  </si>
  <si>
    <t>住建局</t>
  </si>
  <si>
    <t>通过农村污水治理，切实提高污水治理率，改善居住环境</t>
  </si>
  <si>
    <t>策勒县生活垃圾处理厂建设项目</t>
  </si>
  <si>
    <t>恰哈乡、奴尔乡</t>
  </si>
  <si>
    <t>新建两座日处理50吨生活垃圾处理厂及配套设施。</t>
  </si>
  <si>
    <t>切实改善群众居住环境，改善人居环境</t>
  </si>
  <si>
    <t>2024年策勒县雨露计划项目</t>
  </si>
  <si>
    <t>巩固拓展脱贫攻坚成果类</t>
  </si>
  <si>
    <t>2024.07-2024.11</t>
  </si>
  <si>
    <t>对已脱贫户（监测户）子女参加中等职业教育和高等职业教育的在校就读学生进行补助，按每生每年3000元标准帮助顺利完成学业，计划对全县5000名学生进行补助</t>
  </si>
  <si>
    <t>教育局</t>
  </si>
  <si>
    <t>对脱贫户（监测户）子女参加中等职业教育和高等职业教育的在校就读学生进行补助，按每生每年3000元标准，帮助顺利完成学业，防止因学返贫</t>
  </si>
  <si>
    <t>策勒县2024年安置公共后勤服务保障项目</t>
  </si>
  <si>
    <t>为1468名已脱贫户困难家庭人员（含监测对象）设立公益性岗位，每人每月补助2100元</t>
  </si>
  <si>
    <t>人社局</t>
  </si>
  <si>
    <t>带动900人就业，促进每人每年增收2.52万元</t>
  </si>
  <si>
    <t>策勒县脱贫劳动力转移就业一次性交通补助项目</t>
  </si>
  <si>
    <t>主要用于策勒县富余劳动力赴疆内、外务工人员交通补助。原则上实施年度内只补1次（补助外出时的单次车程）。标准：疆外每人不高于1000元，疆内每人不高于300元（具体补助以实际票价为准）。计划其他省市转移400-600人、疆内跨区域转移1500-2000人。</t>
  </si>
  <si>
    <t>本建设项目通过积极引导，对农牧民进行转产就业，拓展就业渠道，实现稳定的收入。</t>
  </si>
  <si>
    <t>策勒县2024年项目管理费项目</t>
  </si>
  <si>
    <t>其他类</t>
  </si>
  <si>
    <t>按照中央财扶资金不超过1%提取项目管理费的要求提取项目管理费，用于项目前期设计、评审、招标、监理以及验收等支出</t>
  </si>
  <si>
    <t>乡村振兴局</t>
  </si>
  <si>
    <t>用于项目前期设计、评审、招标、监理以及验收等支出</t>
  </si>
  <si>
    <t>策勒县困难群众饮用低氟边销茶项目</t>
  </si>
  <si>
    <t>2024.01-2024.08</t>
  </si>
  <si>
    <t>对各乡镇（街道）7800户困难群众发放每户60元低氟边销茶</t>
  </si>
  <si>
    <t>统战部</t>
  </si>
  <si>
    <t>用于困难群众饮茶</t>
  </si>
  <si>
    <t>策勒县易地搬迁地方政府债券贴息项目</t>
  </si>
  <si>
    <t>易地搬迁后扶类</t>
  </si>
  <si>
    <t>2024.05-2024.8</t>
  </si>
  <si>
    <t>用于策勒县易地搬迁地方政府债券贴息</t>
  </si>
  <si>
    <t>财政局</t>
  </si>
  <si>
    <t>策勒县2024年自治区重点示范村多规合一村庄规划编制项目</t>
  </si>
  <si>
    <t>对2024年二个自治区重点示范村（小康新区团结新村、民航新村）编制多规合一村庄规划。</t>
  </si>
  <si>
    <t>自然资源局</t>
  </si>
  <si>
    <t>为2024年2个自治区重点示范村编制多规合一村庄规划，为示范村建设提供规划遵循</t>
  </si>
  <si>
    <t>策勒县易地搬迁后扶（石榴花）产业增收畜禽购置以奖代补项目</t>
  </si>
  <si>
    <t>策勒县石榴花社区</t>
  </si>
  <si>
    <t>对脱贫户（含监测户）购置2000只生产母羊进行奖补，每只补助660元，畜龄1-3岁，体重达到25公斤以上，健康无疾病。</t>
  </si>
  <si>
    <t>色日克街道</t>
  </si>
  <si>
    <t>用于易地搬迁产业后续扶持，带动120户通过产业发展增收</t>
  </si>
  <si>
    <t>策勒县策勒镇产业增收畜禽购置以奖代补项目</t>
  </si>
  <si>
    <t>策勒镇</t>
  </si>
  <si>
    <t>对67户脱贫户（含监测户）购置生产母羊、生产母牛进行奖补，其中：生产母羊631只，每只补助660元，畜龄1-3岁，体重达到25公斤以上，健康无疾病；生产母牛5头，每头补助5000元，年龄在1.5岁以上，体重不低于200公斤的成年母牛，并购置一年的死亡险</t>
  </si>
  <si>
    <t>可带动67户通过产业发展增收</t>
  </si>
  <si>
    <t>策勒镇特色林果品种改良项目</t>
  </si>
  <si>
    <t>种植4100亩品种改良3年生车厘子树苗</t>
  </si>
  <si>
    <t>通过发展特色林果带动群众增收，每亩至少增收400元</t>
  </si>
  <si>
    <t>策勒镇亚博依村、科克买提村、巴什科克买提村等3个村农村污水治理工程</t>
  </si>
  <si>
    <t>策勒镇亚博依村、科克买提村、巴什科克买提村</t>
  </si>
  <si>
    <t>新建排水管道15公里，管道材质为S8级HDPE双壁波纹管；采用d100mmUPVC排水管；新建预制钢筋砼圆形排水检查井D1250mm；拆除及恢复路面；穿越灌渠及相应配套设施。</t>
  </si>
  <si>
    <t>策勒县策勒镇托格拉喀里村庭院经济奖补项目</t>
  </si>
  <si>
    <t>策勒镇托格拉喀里村</t>
  </si>
  <si>
    <t>对策勒镇托格拉喀里村65户脱贫户利用庭院闲置土地，大力发展“五小”庭院经济模式（即庭院小畜禽、庭院小菜园、庭院小果园、庭院小作坊、庭院小农旅），进行现建后补，每户补助10000元</t>
  </si>
  <si>
    <t>可带动65户通过“五小”庭院发展增收</t>
  </si>
  <si>
    <t>策勒县策勒乡产业增收畜禽购置以奖代补项目</t>
  </si>
  <si>
    <t>对217户脱贫户（含监测户）购置3314只生产母羊进行奖补，每只补助660元，畜龄1-3岁，体重达到25公斤以上，健康无疾病；</t>
  </si>
  <si>
    <t>可带动150户通过产业发展增收</t>
  </si>
  <si>
    <t>策勒县策勒乡2024年土地碎片化治理项目</t>
  </si>
  <si>
    <t>2024.03-2024.07</t>
  </si>
  <si>
    <t>巴什玉吉买村、托格拉克艾格勒村村、托万加依村</t>
  </si>
  <si>
    <t>实施土地碎片化整治，其中巴什玉吉买村1300亩，托格拉克艾格勒村村260亩，托万加依村160亩。</t>
  </si>
  <si>
    <t>通过土地碎片化治理，提高机械水平</t>
  </si>
  <si>
    <t>策勒乡阿克库勒村及乌喀迪村农村污水治理工程项目</t>
  </si>
  <si>
    <t>策勒乡阿克库勒村、乌喀迪村</t>
  </si>
  <si>
    <t>新建排水管道23.5公里，管径为DN300-DN400,管道材质为S8级HDPE双壁波纹管；新建排水支管13.7公里，采用d100mmUPVC排水管；新建预制钢筋砼圆形排水检查井D1200mm940座；拆除及恢复路面；穿越灌渠及相应配套设施。</t>
  </si>
  <si>
    <t>策勒县策勒乡冷库建设项目</t>
  </si>
  <si>
    <t>策勒乡尤喀克加衣村</t>
  </si>
  <si>
    <t>在尤喀克加衣村村委会门口广场（国语教室南侧）新建一座300平米的冷库，预计每平米2500元，共75万元（含配套设施）</t>
  </si>
  <si>
    <t>按照市场价进行出租并带动不少于5人就业</t>
  </si>
  <si>
    <t>策勒县固拉合玛镇产业增收畜禽购置以奖代补项目</t>
  </si>
  <si>
    <t>固拉合玛镇</t>
  </si>
  <si>
    <t>对634户脱贫户（含监测户）购置5915只生产母羊进行奖补，每只补助660元，畜龄1-3岁，体重达到25公斤以上，健康无疾病。</t>
  </si>
  <si>
    <t>可带动634户通过产业发展增收</t>
  </si>
  <si>
    <t>固拉合玛镇林果业标准化生产建设项目</t>
  </si>
  <si>
    <t>对固拉合玛镇8000亩葡萄进行提质增效，主要包括修剪、品种改良、病虫害防治及增施生物肥等，800元/亩。</t>
  </si>
  <si>
    <t>对林果进行提质增效使林果增产，确保群众增收</t>
  </si>
  <si>
    <t>策勒县固拉合玛镇巴格艾日克村及幸福村农村污水治理工程</t>
  </si>
  <si>
    <t>固拉合玛镇巴格艾日克村、幸福村</t>
  </si>
  <si>
    <t>新建排水管道19.5公里，管径为DN300-DN400,管道材质为S8级HDPE双壁波纹管；新建排水支管14.2公里，采用d100mmUPVC排水管；新建预制钢筋砼圆形排水检查井D1200mm780座；拆除及恢复路面；穿越灌渠及相应配套设施。</t>
  </si>
  <si>
    <t>固拉合玛镇阿热吾斯塘村水产养殖提升改造建设项目</t>
  </si>
  <si>
    <t>固拉合玛镇阿热吾斯塘村</t>
  </si>
  <si>
    <t>对固拉合玛镇阿热吾斯塘村12450立方米鱼塘进行提升改造，包括鱼塘加固、清淤、供排水系统、地埋供电线路，及配套塘间道路等。</t>
  </si>
  <si>
    <t>项目建成后出租收取租金壮大村集体经济，带动不少于3人就业</t>
  </si>
  <si>
    <t>固拉合玛镇2024年土地平整项目</t>
  </si>
  <si>
    <t>固拉合玛镇亚普拉克村、阿木巴尔村</t>
  </si>
  <si>
    <t>土地平整244.73亩，其中：亚普拉克村121.44亩，阿木巴尔村123.29亩，每亩2000元。</t>
  </si>
  <si>
    <t>通过土地平整，提高土地资源利用率</t>
  </si>
  <si>
    <t>策勒县达玛沟乡产业增收畜禽购置以奖代补项目</t>
  </si>
  <si>
    <t>对348户脱贫户（含监测户）购置3112只生产母羊进行奖补，每只补助660元，畜龄1-3岁，体重达到25公斤以上，健康无疾病。</t>
  </si>
  <si>
    <t>可带动348户通过产业发展增收</t>
  </si>
  <si>
    <t>策勒县达玛沟乡乔克巴什村、阿亚克乔克巴什村农村污水治理工程</t>
  </si>
  <si>
    <t>达玛沟乡乔克巴什村、阿亚克乔克巴什村</t>
  </si>
  <si>
    <t>新建排水管道16.9公里，管道材质为S8级HDPE双壁波纹管；采用d100mmUPVC排水管；新建预制钢筋砼圆形排水检查井D1250mm830座；拆除及恢复路面；穿越灌渠及相应配套设施</t>
  </si>
  <si>
    <t>策勒县达玛沟乡玛力喀勒干村基础设施提升项目</t>
  </si>
  <si>
    <t>达玛沟乡玛力喀勒干村</t>
  </si>
  <si>
    <t>在玛力喀勒干村5公里长主干道安装200盏太阳能路灯（每盏3500元，含安装费）</t>
  </si>
  <si>
    <t>用于公共基础设施提升</t>
  </si>
  <si>
    <t>策勒县达玛沟乡丰收水库渔业养殖建设项目（二期）</t>
  </si>
  <si>
    <t>2024.02-2024.11</t>
  </si>
  <si>
    <t>达玛沟乡吐格曼村</t>
  </si>
  <si>
    <r>
      <rPr>
        <b/>
        <sz val="10"/>
        <rFont val="仿宋_GB2312"/>
        <charset val="134"/>
      </rPr>
      <t>在吐格曼村新建鱼塘20000</t>
    </r>
    <r>
      <rPr>
        <b/>
        <sz val="10"/>
        <rFont val="宋体"/>
        <charset val="134"/>
      </rPr>
      <t>㎡</t>
    </r>
    <r>
      <rPr>
        <b/>
        <sz val="10"/>
        <rFont val="仿宋_GB2312"/>
        <charset val="134"/>
      </rPr>
      <t>及沉淀池3000</t>
    </r>
    <r>
      <rPr>
        <b/>
        <sz val="10"/>
        <rFont val="宋体"/>
        <charset val="134"/>
      </rPr>
      <t>㎡</t>
    </r>
    <r>
      <rPr>
        <b/>
        <sz val="10"/>
        <rFont val="仿宋_GB2312"/>
        <charset val="134"/>
      </rPr>
      <t>，配套塘间道路、给排水渠道及鱼塘地埋供电线路。</t>
    </r>
  </si>
  <si>
    <t>一是项目建成后进行出租，每年租金不少于10万元；二是带动5人就业，每人每月工资不低于2500元</t>
  </si>
  <si>
    <t>策勒县达玛沟乡冷库建设项目</t>
  </si>
  <si>
    <t>达玛沟乡古勒铁日干村</t>
  </si>
  <si>
    <t>在达玛沟乡饲料加工厂旁新建一座300平米的冷库及配套电力、地坪等设施，预计每平米3000元，共90万元。</t>
  </si>
  <si>
    <t>按照市场价进行出租并带动不少于5人就业。</t>
  </si>
  <si>
    <t>策勒县恰哈乡产业增收畜禽购置以奖代补项目</t>
  </si>
  <si>
    <t>恰哈乡</t>
  </si>
  <si>
    <t>对134户脱贫户（含监测户）购置生产母羊1093只进行奖补，每只补助660元，畜龄1-3岁，体重达到25公斤以上，健康无疾病。</t>
  </si>
  <si>
    <t>可带动134户通过产业发展增收</t>
  </si>
  <si>
    <t>策勒县恰哈乡2023年饲草料基地建设项目</t>
  </si>
  <si>
    <t>恰哈乡玉如克塔什村</t>
  </si>
  <si>
    <t>1）土地平整工程内容包括土地平整、土地翻耕、土壤改良和土地种植，其中土地平整面积448.50亩，平整土方量124493.19立方米，外运土方量33396.55立方米；土地翻耕面积448.50亩（29.90公顷）；土壤改良面积448.50亩，增施有机肥134.55吨：种植巨菌草448.50亩。
2）灌溉工程内容包括：新建滴灌系统1个，总面积448.50亩：铺设地理管网( PVC - M 管）4329米，铺设地面管网（ PE 管）4018米，铺设毛管535.733千米，新建闸阀井11座、排水井11座；新建引水渠1230米、新建沉砂池1座、新建管理房1座；配套水泵1台、泵前过滤器1套、泵后过滤器1套、施肥设施1套、启动柜1台、变压器1套、配电柜1套：新建380伏输电线路50米、10千伏输电线路90米。</t>
  </si>
  <si>
    <t>项目建成进行土地流转，每年收取土地承包费，并带动不少于5人就业，每人每月工资不低于1540元</t>
  </si>
  <si>
    <t>策勒县恰哈乡恰哈村、色日克羌村、红旗村等3个村污水治理工程</t>
  </si>
  <si>
    <t>恰哈乡恰哈村、色日克羌村、红旗村</t>
  </si>
  <si>
    <t>新建主排水管道27公里，排水分管道37000米，管道材质为S8级HDPE双壁波纹管；新建出户支管94150米，采用d100mmUPVC排水管；新建预制钢筋砼圆形排水检查井D1250mm2000座（建议取消）</t>
  </si>
  <si>
    <t>策勒县恰哈乡屠宰场建设项目</t>
  </si>
  <si>
    <t>恰哈乡都维力克村</t>
  </si>
  <si>
    <t>在恰哈乡都维力克村新建屠宰场，占地面积2亩，总建筑面积330平方米。屠宰车间1座，面积250平方米，办公室一间，面积20平方米，屠宰前期观察羊圈60平方米，（利用彩钢板建设），屠宰设备一套（包括污水处理设备），室外附属（水电、围墙、硬路，绿化等配套设备）</t>
  </si>
  <si>
    <t>方便山区群众屠宰</t>
  </si>
  <si>
    <t>策勒县恰哈乡畜牧发展服务中心</t>
  </si>
  <si>
    <t>在恰哈乡都维力克村新建占地面积7亩，总建筑面积540平方米，其中新建办公楼1栋两层、框架结构，建筑面积440平方米，附属建筑210平方米，围墙250米，地面硬化面积300平方米，绿化和相关采暖配套设备，购置冰柜4台、购置配种设备、化验设备（生物显微镜、小型离心机、消毒液机、解创台和解创器、采样设备、疫苗冷藏及）等</t>
  </si>
  <si>
    <t>方便山区群众防疫</t>
  </si>
  <si>
    <t>恰哈乡土地碎片化平整项目</t>
  </si>
  <si>
    <t>却如什村、兰贵村、安迪尔村、红旗村</t>
  </si>
  <si>
    <t>土地碎片化平整共2530亩，其中：
1、却如什村400亩，其中：1小队100亩、2小队300亩。每亩土地改造费用2000元，计80万元；2小队修建渠道0.5公里，每公里造价30万元，计15万元。共计95万元；
2、兰贵村500亩，其中：5小队500亩，每亩土地改造费用2000元，计100万元；修建渠道1公里，每公里造价30万元，计30万元。共计130万元；
3、浪莎水库1500亩（安迪尔村、安巴村、克孜库底盖村、克西村），每亩土地改造费用2000元，计300万元；修建渠道3公里，每公里造价30万元，计90万元。共计390万元；
4、红旗村130亩，其中：3小队130亩，每亩土地改造费用2000元，共计26万元；
计划对土地上杂树进行清理，平整土地，整合土地资源，对2530亩土地进行升级改造，改造后土地用于粮食种植。
投资概算：经概算，该项目概算投资规模641万元。</t>
  </si>
  <si>
    <t>恰哈乡水产养殖项目</t>
  </si>
  <si>
    <t>却如什村</t>
  </si>
  <si>
    <t>却如什村两个鱼塘（10亩），共需25万元。其中：池塘扩建1亩，5万元；农家乐（木质房）200平方，每平方1000元，共20万元。</t>
  </si>
  <si>
    <t>项目建成后出租收取租金壮大村集体经济，带动不少于2人就业</t>
  </si>
  <si>
    <t>策勒县乌鲁克萨依乡产业增收畜禽购置以奖代补项目</t>
  </si>
  <si>
    <t>乌鲁克萨依乡</t>
  </si>
  <si>
    <t>对29户脱贫户（含监测户）购置生产母羊680只进行奖补，每只补助660元，畜龄1-3岁，体重达到25公斤以上，健康无疾病。</t>
  </si>
  <si>
    <t>可带动29户通过产业发展增收</t>
  </si>
  <si>
    <t>乌鲁克萨依乡土地碎片化治理建设项目</t>
  </si>
  <si>
    <t>英阿瓦提村</t>
  </si>
  <si>
    <t>英阿瓦提村涉及1693.7亩地进行碎片化耕地进行土地平整，平整成大块条田。
建设内容主要为土地平整和田间生产路工程，以及树木砍伐、移植等。土地平整面积1200亩；新建生产路，整理后，项目区将建成地块平整，田块规整，高产稳产、生态良好耕地</t>
  </si>
  <si>
    <t>乌鲁克萨依乡特色林果种植项目</t>
  </si>
  <si>
    <t>乌塔勒克村</t>
  </si>
  <si>
    <t>对乌坦勒克村下游500亩地进行种植特色林果，包含西梅、海棠等特色林果，以及采购林果专用营养肥料、病虫害防治农药等配套技术服务。</t>
  </si>
  <si>
    <t>乌鲁克萨依乡巴大干村、英阿瓦提村、阿克其格村、玉龙村、乌坦勒克村等5个村农村污水治理工程</t>
  </si>
  <si>
    <t>乌鲁克萨依乡巴大干村、英阿瓦提村、阿克其格村、玉龙村、乌坦勒克村</t>
  </si>
  <si>
    <t>新建主排水管道19.271公里，与污水处理主管道连接，管道材质为S8级HDPE双壁波纹管；采用d100mmUPVC排水管；排水检查井561座，新建预制钢筋砼圆形排水检查井D1250mm，拆除及恢复路面；穿越灌渠及相应配套设施。</t>
  </si>
  <si>
    <t>策勒县奴尔乡产业增收畜禽购置以奖代补项目</t>
  </si>
  <si>
    <t>对14户脱贫户（含监测户）购置生产母羊128只进行奖补，每只补助660元，畜龄1-3岁，体重达到25公斤以上，健康无疾病。</t>
  </si>
  <si>
    <t>可带动14户通过产业发展增收</t>
  </si>
  <si>
    <t>奴尔乡林果种植基地建设项目</t>
  </si>
  <si>
    <t>奴尔乡虽力村</t>
  </si>
  <si>
    <t>平整原有果园林地420亩，种植苹果树5300棵，种植杏树3600棵；并配套购买有机肥。</t>
  </si>
  <si>
    <t>策勒县奴尔乡其曼巴格村等5个村农村污水治理工程</t>
  </si>
  <si>
    <t>奴尔乡其曼巴格村等5个村</t>
  </si>
  <si>
    <t>新建排水管道17公里，管径为DN300-DN400,管道材质为S8级HDPE双壁波纹管；新建排水支管20公里，采用d100mmUPVC排水管；新建预制钢筋砼圆形排水检查井D1200mm680座；一体化提升泵站1座，DN100PE压力排水管道1.3km，拆除及恢复路面；穿越灌渠及相应配套设施。</t>
  </si>
  <si>
    <t>奴尔乡萨依巴格（门面房）建设项目</t>
  </si>
  <si>
    <t>奴尔乡琼库勒村</t>
  </si>
  <si>
    <r>
      <rPr>
        <b/>
        <sz val="10"/>
        <rFont val="仿宋_GB2312"/>
        <charset val="134"/>
      </rPr>
      <t>奴尔乡萨依巴格门面房建设项目计划新建1栋门面房，建筑面积为1501.09</t>
    </r>
    <r>
      <rPr>
        <b/>
        <sz val="10"/>
        <rFont val="宋体"/>
        <charset val="134"/>
      </rPr>
      <t>㎡</t>
    </r>
    <r>
      <rPr>
        <b/>
        <sz val="10"/>
        <rFont val="仿宋_GB2312"/>
        <charset val="134"/>
      </rPr>
      <t>，占地面积为946.91</t>
    </r>
    <r>
      <rPr>
        <b/>
        <sz val="10"/>
        <rFont val="宋体"/>
        <charset val="134"/>
      </rPr>
      <t>㎡</t>
    </r>
    <r>
      <rPr>
        <b/>
        <sz val="10"/>
        <rFont val="仿宋_GB2312"/>
        <charset val="134"/>
      </rPr>
      <t>，地上两层，框架结构，中式风格以及室外配套附属工程等。</t>
    </r>
  </si>
  <si>
    <t>按照市场价进行出租并带动不少于10人就业</t>
  </si>
  <si>
    <t>策勒县奴尔乡2024年阿其玛村等村防渗渠建设财政以工代赈建设项目</t>
  </si>
  <si>
    <t>2024.04-2024.09</t>
  </si>
  <si>
    <t>奴尔乡阿其玛村</t>
  </si>
  <si>
    <t>新建防渗渠8.3公里及配套渠系建筑物</t>
  </si>
  <si>
    <t>预计带动当地困难群众务工人数80人，发放劳务报酬88.86万元</t>
  </si>
  <si>
    <t>策勒县博斯坦乡产业增收畜禽购置以奖代补项目</t>
  </si>
  <si>
    <t>对240户脱贫户（含监测户）购置生产母羊1112只进行奖补，每只补助660元，畜龄1-3岁，体重达到25公斤以上，健康无疾病。</t>
  </si>
  <si>
    <t>可带动240户通过产业发展增收</t>
  </si>
  <si>
    <t>策勒县博斯坦乡2024年加依推孜等村道路财政以工代赈项目</t>
  </si>
  <si>
    <t>博斯坦乡加依推孜村</t>
  </si>
  <si>
    <t>新建农村道路8.6公里，标准为农村道路。</t>
  </si>
  <si>
    <t>策勒县博斯坦乡2024年乃则巴格等村防渗渠财政以工代赈项目</t>
  </si>
  <si>
    <t>博斯坦乡乃则巴格村</t>
  </si>
  <si>
    <r>
      <rPr>
        <b/>
        <sz val="10"/>
        <rFont val="仿宋_GB2312"/>
        <charset val="134"/>
      </rPr>
      <t>新建防渗渠7.6公里，流量为0.3-1m</t>
    </r>
    <r>
      <rPr>
        <b/>
        <sz val="10"/>
        <rFont val="宋体"/>
        <charset val="134"/>
      </rPr>
      <t>³</t>
    </r>
    <r>
      <rPr>
        <b/>
        <sz val="10"/>
        <rFont val="仿宋_GB2312"/>
        <charset val="134"/>
      </rPr>
      <t>/s</t>
    </r>
  </si>
  <si>
    <t>策勒县博斯坦乡2024年吉格代博斯坦村防护林基础设施建设政财政以工代赈项目</t>
  </si>
  <si>
    <t>博斯坦乡吉格代博斯坦村</t>
  </si>
  <si>
    <t>平整林床总长24.65公里，配套地埋管网28.04公里，滴灌管107.9公里及阀井、排水井等配套建筑物</t>
  </si>
  <si>
    <t>博斯坦乡土地碎片化治理项目</t>
  </si>
  <si>
    <t>博斯坦乡墩巴格村、阿其玛村、吉格代博斯坦村、迈丹推孜村、阿喀新村、巴格贝希村、布藏克尔吐维村、阿热萨依村</t>
  </si>
  <si>
    <t>土地碎片化5876亩，其中墩巴格村300亩；阿喀新村170亩；乃再尔巴格村1801亩；布藏克尔吐维村148亩，阿热萨依村838亩，阿其玛村744亩；迈丹推孜村370亩，吉格代博斯坦村1211亩；巴格贝希村294亩，每亩投资0.2万元，主要为土地平整及高效节水。</t>
  </si>
  <si>
    <t>策勒县小康新区庭院经济奖补项目</t>
  </si>
  <si>
    <t>策勒县小康新区</t>
  </si>
  <si>
    <t>对小康新区821户脱贫户利用庭院闲置土地，大力发展“五小”庭院经济模式（即庭院小畜禽、庭院小菜园、庭院小果园、庭院小作坊、庭院小农旅），进行现建后补，每户补助6000元</t>
  </si>
  <si>
    <t>小康新区</t>
  </si>
  <si>
    <t>可带动821户通过“五小”庭院发展增收</t>
  </si>
  <si>
    <t>策勒县小康新区林果业提质增效项目</t>
  </si>
  <si>
    <t>对3500亩红枣、桃树、杏树进行嫁接、补植补造，林果管理。每亩800元。</t>
  </si>
  <si>
    <t>策勒县小康新区公共服务设施建设项目</t>
  </si>
  <si>
    <t>1公共照明采购及安装工程：50米距离一盏，3800元一盏，共计102盏38.76万元；
2.环卫设施采购工程：垃圾船3.5立方20个，每个单价6000元，共12万元。中型环卫清洁车2辆，每辆22.22万，共44.44万。</t>
  </si>
  <si>
    <t>通过照明和环卫设施，切实提高村容市貌，改善居住环境</t>
  </si>
  <si>
    <t>策勒县小康新区污水处理厂提升改造项目</t>
  </si>
  <si>
    <t>改建污水处理厂1座，污水管网维修、污水处理厂地面硬化、污水管网检查井设备更换。</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</si>
</sst>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_ "/>
  </numFmts>
  <fonts count="31">
    <font>
      <sz val="11"/>
      <color theme="1"/>
      <name val="宋体"/>
      <charset val="134"/>
      <scheme val="minor"/>
    </font>
    <font>
      <sz val="11"/>
      <name val="方正小标宋简体"/>
      <charset val="134"/>
    </font>
    <font>
      <b/>
      <sz val="12"/>
      <name val="方正楷体简体"/>
      <charset val="134"/>
    </font>
    <font>
      <sz val="12"/>
      <name val="方正黑体简体"/>
      <charset val="134"/>
    </font>
    <font>
      <b/>
      <sz val="10"/>
      <name val="仿宋_GB2312"/>
      <charset val="134"/>
    </font>
    <font>
      <sz val="11"/>
      <name val="Times New Roman"/>
      <charset val="134"/>
    </font>
    <font>
      <sz val="11"/>
      <name val="宋体"/>
      <charset val="134"/>
      <scheme val="minor"/>
    </font>
    <font>
      <sz val="24"/>
      <name val="方正小标宋简体"/>
      <charset val="134"/>
    </font>
    <font>
      <b/>
      <sz val="14"/>
      <name val="方正楷体简体"/>
      <charset val="134"/>
    </font>
    <font>
      <b/>
      <sz val="16"/>
      <name val="方正楷体简体"/>
      <charset val="134"/>
    </font>
    <font>
      <b/>
      <sz val="10"/>
      <name val="方正楷体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13"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1" applyNumberFormat="0" applyFill="0" applyAlignment="0" applyProtection="0">
      <alignment vertical="center"/>
    </xf>
    <xf numFmtId="0" fontId="13" fillId="0" borderId="11" applyNumberFormat="0" applyFill="0" applyAlignment="0" applyProtection="0">
      <alignment vertical="center"/>
    </xf>
    <xf numFmtId="0" fontId="19" fillId="27" borderId="0" applyNumberFormat="0" applyBorder="0" applyAlignment="0" applyProtection="0">
      <alignment vertical="center"/>
    </xf>
    <xf numFmtId="0" fontId="16" fillId="0" borderId="15" applyNumberFormat="0" applyFill="0" applyAlignment="0" applyProtection="0">
      <alignment vertical="center"/>
    </xf>
    <xf numFmtId="0" fontId="19" fillId="20" borderId="0" applyNumberFormat="0" applyBorder="0" applyAlignment="0" applyProtection="0">
      <alignment vertical="center"/>
    </xf>
    <xf numFmtId="0" fontId="20" fillId="13" borderId="12" applyNumberFormat="0" applyAlignment="0" applyProtection="0">
      <alignment vertical="center"/>
    </xf>
    <xf numFmtId="0" fontId="27" fillId="13" borderId="16" applyNumberFormat="0" applyAlignment="0" applyProtection="0">
      <alignment vertical="center"/>
    </xf>
    <xf numFmtId="0" fontId="12" fillId="4" borderId="10"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7" applyNumberFormat="0" applyFill="0" applyAlignment="0" applyProtection="0">
      <alignment vertical="center"/>
    </xf>
    <xf numFmtId="0" fontId="22" fillId="0" borderId="14"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4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77" fontId="5" fillId="0" borderId="0" xfId="0" applyNumberFormat="1" applyFont="1" applyFill="1" applyAlignment="1">
      <alignment horizontal="center" vertical="center" wrapText="1"/>
    </xf>
    <xf numFmtId="0" fontId="6" fillId="0" borderId="0" xfId="0" applyFont="1" applyFill="1" applyAlignment="1"/>
    <xf numFmtId="0" fontId="6" fillId="0" borderId="0" xfId="0" applyFont="1" applyFill="1">
      <alignment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177" fontId="9" fillId="0" borderId="7"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8" xfId="0" applyNumberFormat="1" applyFont="1" applyFill="1" applyBorder="1" applyAlignment="1">
      <alignment horizontal="center" vertical="center" wrapText="1"/>
    </xf>
    <xf numFmtId="177" fontId="10" fillId="0" borderId="7"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0</xdr:row>
      <xdr:rowOff>0</xdr:rowOff>
    </xdr:from>
    <xdr:to>
      <xdr:col>6</xdr:col>
      <xdr:colOff>79375</xdr:colOff>
      <xdr:row>1</xdr:row>
      <xdr:rowOff>193675</xdr:rowOff>
    </xdr:to>
    <xdr:sp>
      <xdr:nvSpPr>
        <xdr:cNvPr id="2"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 name="Text Box 9540"/>
        <xdr:cNvSpPr txBox="1"/>
      </xdr:nvSpPr>
      <xdr:spPr>
        <a:xfrm>
          <a:off x="5771515" y="0"/>
          <a:ext cx="79375" cy="7397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4"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7"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9"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10"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11"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12"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13"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14" name="Text Box 9540"/>
        <xdr:cNvSpPr txBox="1"/>
      </xdr:nvSpPr>
      <xdr:spPr>
        <a:xfrm>
          <a:off x="4533265" y="0"/>
          <a:ext cx="79375" cy="77025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5"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6"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7"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8"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9"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20" name="Text Box 9540"/>
        <xdr:cNvSpPr txBox="1"/>
      </xdr:nvSpPr>
      <xdr:spPr>
        <a:xfrm>
          <a:off x="5771515" y="0"/>
          <a:ext cx="79375" cy="7397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1"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2"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3"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4"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5"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6"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7"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8"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29"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30"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31" name="Text Box 9540"/>
        <xdr:cNvSpPr txBox="1"/>
      </xdr:nvSpPr>
      <xdr:spPr>
        <a:xfrm>
          <a:off x="4533265" y="0"/>
          <a:ext cx="79375" cy="77025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2"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3"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4"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5"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6"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7"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8"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39"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0"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1"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2"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3"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4"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5"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6"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7"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8"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49" name="Text Box 9540"/>
        <xdr:cNvSpPr txBox="1"/>
      </xdr:nvSpPr>
      <xdr:spPr>
        <a:xfrm>
          <a:off x="5771515" y="0"/>
          <a:ext cx="79375" cy="7397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0"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1"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2"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3"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4"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5"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6"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7"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8"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59"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0" name="Text Box 9540"/>
        <xdr:cNvSpPr txBox="1"/>
      </xdr:nvSpPr>
      <xdr:spPr>
        <a:xfrm>
          <a:off x="4533265" y="0"/>
          <a:ext cx="79375" cy="77025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61" name="Text Box 9540"/>
        <xdr:cNvSpPr txBox="1"/>
      </xdr:nvSpPr>
      <xdr:spPr>
        <a:xfrm>
          <a:off x="5771515" y="0"/>
          <a:ext cx="79375" cy="7397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2"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3"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4"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5"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6"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7"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8"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69"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70"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71"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72" name="Text Box 9540"/>
        <xdr:cNvSpPr txBox="1"/>
      </xdr:nvSpPr>
      <xdr:spPr>
        <a:xfrm>
          <a:off x="4533265" y="0"/>
          <a:ext cx="79375" cy="77025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73"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74"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75"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76"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77"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78" name="Text Box 9540"/>
        <xdr:cNvSpPr txBox="1"/>
      </xdr:nvSpPr>
      <xdr:spPr>
        <a:xfrm>
          <a:off x="5771515" y="0"/>
          <a:ext cx="79375" cy="73977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79"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0"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1"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2"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3"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4"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5"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6"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7"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8" name="Text Box 9540"/>
        <xdr:cNvSpPr txBox="1"/>
      </xdr:nvSpPr>
      <xdr:spPr>
        <a:xfrm>
          <a:off x="4533265" y="0"/>
          <a:ext cx="79375" cy="770255"/>
        </a:xfrm>
        <a:prstGeom prst="rect">
          <a:avLst/>
        </a:prstGeom>
        <a:noFill/>
        <a:ln w="9525">
          <a:noFill/>
        </a:ln>
      </xdr:spPr>
    </xdr:sp>
    <xdr:clientData/>
  </xdr:twoCellAnchor>
  <xdr:twoCellAnchor editAs="oneCell">
    <xdr:from>
      <xdr:col>5</xdr:col>
      <xdr:colOff>0</xdr:colOff>
      <xdr:row>0</xdr:row>
      <xdr:rowOff>0</xdr:rowOff>
    </xdr:from>
    <xdr:to>
      <xdr:col>5</xdr:col>
      <xdr:colOff>79375</xdr:colOff>
      <xdr:row>1</xdr:row>
      <xdr:rowOff>224155</xdr:rowOff>
    </xdr:to>
    <xdr:sp>
      <xdr:nvSpPr>
        <xdr:cNvPr id="89" name="Text Box 9540"/>
        <xdr:cNvSpPr txBox="1"/>
      </xdr:nvSpPr>
      <xdr:spPr>
        <a:xfrm>
          <a:off x="4533265" y="0"/>
          <a:ext cx="79375" cy="770255"/>
        </a:xfrm>
        <a:prstGeom prst="rect">
          <a:avLst/>
        </a:prstGeom>
        <a:noFill/>
        <a:ln w="9525">
          <a:noFill/>
        </a:ln>
      </xdr:spPr>
    </xdr:sp>
    <xdr:clientData/>
  </xdr:twoCellAnchor>
  <xdr:twoCellAnchor editAs="oneCell">
    <xdr:from>
      <xdr:col>14</xdr:col>
      <xdr:colOff>0</xdr:colOff>
      <xdr:row>0</xdr:row>
      <xdr:rowOff>0</xdr:rowOff>
    </xdr:from>
    <xdr:to>
      <xdr:col>14</xdr:col>
      <xdr:colOff>79375</xdr:colOff>
      <xdr:row>1</xdr:row>
      <xdr:rowOff>193675</xdr:rowOff>
    </xdr:to>
    <xdr:sp>
      <xdr:nvSpPr>
        <xdr:cNvPr id="90" name="Text Box 9540"/>
        <xdr:cNvSpPr txBox="1"/>
      </xdr:nvSpPr>
      <xdr:spPr>
        <a:xfrm>
          <a:off x="17674590" y="0"/>
          <a:ext cx="79375" cy="73977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1"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2"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3"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4"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5"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6"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7"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8"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99"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100" name="Text Box 9540"/>
        <xdr:cNvSpPr txBox="1"/>
      </xdr:nvSpPr>
      <xdr:spPr>
        <a:xfrm>
          <a:off x="16953230" y="0"/>
          <a:ext cx="79375" cy="770255"/>
        </a:xfrm>
        <a:prstGeom prst="rect">
          <a:avLst/>
        </a:prstGeom>
        <a:noFill/>
        <a:ln w="9525">
          <a:noFill/>
        </a:ln>
      </xdr:spPr>
    </xdr:sp>
    <xdr:clientData/>
  </xdr:twoCellAnchor>
  <xdr:twoCellAnchor editAs="oneCell">
    <xdr:from>
      <xdr:col>13</xdr:col>
      <xdr:colOff>0</xdr:colOff>
      <xdr:row>0</xdr:row>
      <xdr:rowOff>0</xdr:rowOff>
    </xdr:from>
    <xdr:to>
      <xdr:col>13</xdr:col>
      <xdr:colOff>79375</xdr:colOff>
      <xdr:row>1</xdr:row>
      <xdr:rowOff>224155</xdr:rowOff>
    </xdr:to>
    <xdr:sp>
      <xdr:nvSpPr>
        <xdr:cNvPr id="101" name="Text Box 9540"/>
        <xdr:cNvSpPr txBox="1"/>
      </xdr:nvSpPr>
      <xdr:spPr>
        <a:xfrm>
          <a:off x="16953230" y="0"/>
          <a:ext cx="79375" cy="770255"/>
        </a:xfrm>
        <a:prstGeom prst="rect">
          <a:avLst/>
        </a:prstGeom>
        <a:noFill/>
        <a:ln w="9525">
          <a:noFill/>
        </a:ln>
      </xdr:spPr>
    </xdr:sp>
    <xdr:clientData/>
  </xdr:twoCellAnchor>
  <xdr:twoCellAnchor editAs="oneCell">
    <xdr:from>
      <xdr:col>6</xdr:col>
      <xdr:colOff>0</xdr:colOff>
      <xdr:row>81</xdr:row>
      <xdr:rowOff>0</xdr:rowOff>
    </xdr:from>
    <xdr:to>
      <xdr:col>6</xdr:col>
      <xdr:colOff>79375</xdr:colOff>
      <xdr:row>81</xdr:row>
      <xdr:rowOff>739775</xdr:rowOff>
    </xdr:to>
    <xdr:sp>
      <xdr:nvSpPr>
        <xdr:cNvPr id="102" name="Text Box 9540"/>
        <xdr:cNvSpPr txBox="1"/>
      </xdr:nvSpPr>
      <xdr:spPr>
        <a:xfrm>
          <a:off x="5771515" y="65138300"/>
          <a:ext cx="79375" cy="739775"/>
        </a:xfrm>
        <a:prstGeom prst="rect">
          <a:avLst/>
        </a:prstGeom>
        <a:noFill/>
        <a:ln w="9525">
          <a:noFill/>
        </a:ln>
      </xdr:spPr>
    </xdr:sp>
    <xdr:clientData/>
  </xdr:twoCellAnchor>
  <xdr:twoCellAnchor editAs="oneCell">
    <xdr:from>
      <xdr:col>6</xdr:col>
      <xdr:colOff>0</xdr:colOff>
      <xdr:row>81</xdr:row>
      <xdr:rowOff>0</xdr:rowOff>
    </xdr:from>
    <xdr:to>
      <xdr:col>6</xdr:col>
      <xdr:colOff>79375</xdr:colOff>
      <xdr:row>81</xdr:row>
      <xdr:rowOff>739775</xdr:rowOff>
    </xdr:to>
    <xdr:sp>
      <xdr:nvSpPr>
        <xdr:cNvPr id="103" name="Text Box 9540"/>
        <xdr:cNvSpPr txBox="1"/>
      </xdr:nvSpPr>
      <xdr:spPr>
        <a:xfrm>
          <a:off x="5771515" y="65138300"/>
          <a:ext cx="79375" cy="73977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04"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05"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06"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07"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08"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09"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10"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11"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12"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13" name="Text Box 9540"/>
        <xdr:cNvSpPr txBox="1"/>
      </xdr:nvSpPr>
      <xdr:spPr>
        <a:xfrm>
          <a:off x="4533265" y="66573400"/>
          <a:ext cx="79375" cy="770255"/>
        </a:xfrm>
        <a:prstGeom prst="rect">
          <a:avLst/>
        </a:prstGeom>
        <a:noFill/>
        <a:ln w="9525">
          <a:noFill/>
        </a:ln>
      </xdr:spPr>
    </xdr:sp>
    <xdr:clientData/>
  </xdr:twoCellAnchor>
  <xdr:twoCellAnchor editAs="oneCell">
    <xdr:from>
      <xdr:col>5</xdr:col>
      <xdr:colOff>0</xdr:colOff>
      <xdr:row>83</xdr:row>
      <xdr:rowOff>0</xdr:rowOff>
    </xdr:from>
    <xdr:to>
      <xdr:col>5</xdr:col>
      <xdr:colOff>79375</xdr:colOff>
      <xdr:row>83</xdr:row>
      <xdr:rowOff>770255</xdr:rowOff>
    </xdr:to>
    <xdr:sp>
      <xdr:nvSpPr>
        <xdr:cNvPr id="114" name="Text Box 9540"/>
        <xdr:cNvSpPr txBox="1"/>
      </xdr:nvSpPr>
      <xdr:spPr>
        <a:xfrm>
          <a:off x="4533265" y="66573400"/>
          <a:ext cx="79375" cy="770255"/>
        </a:xfrm>
        <a:prstGeom prst="rect">
          <a:avLst/>
        </a:prstGeom>
        <a:noFill/>
        <a:ln w="9525">
          <a:noFill/>
        </a:ln>
      </xdr:spPr>
    </xdr:sp>
    <xdr:clientData/>
  </xdr:twoCellAnchor>
  <xdr:twoCellAnchor editAs="oneCell">
    <xdr:from>
      <xdr:col>6</xdr:col>
      <xdr:colOff>0</xdr:colOff>
      <xdr:row>5</xdr:row>
      <xdr:rowOff>0</xdr:rowOff>
    </xdr:from>
    <xdr:to>
      <xdr:col>6</xdr:col>
      <xdr:colOff>79375</xdr:colOff>
      <xdr:row>6</xdr:row>
      <xdr:rowOff>307975</xdr:rowOff>
    </xdr:to>
    <xdr:sp>
      <xdr:nvSpPr>
        <xdr:cNvPr id="115" name="Text Box 9540"/>
        <xdr:cNvSpPr txBox="1"/>
      </xdr:nvSpPr>
      <xdr:spPr>
        <a:xfrm>
          <a:off x="5771515" y="2286000"/>
          <a:ext cx="79375" cy="739775"/>
        </a:xfrm>
        <a:prstGeom prst="rect">
          <a:avLst/>
        </a:prstGeom>
        <a:noFill/>
        <a:ln w="9525">
          <a:noFill/>
        </a:ln>
      </xdr:spPr>
    </xdr:sp>
    <xdr:clientData/>
  </xdr:twoCellAnchor>
  <xdr:twoCellAnchor editAs="oneCell">
    <xdr:from>
      <xdr:col>6</xdr:col>
      <xdr:colOff>0</xdr:colOff>
      <xdr:row>6</xdr:row>
      <xdr:rowOff>0</xdr:rowOff>
    </xdr:from>
    <xdr:to>
      <xdr:col>6</xdr:col>
      <xdr:colOff>79375</xdr:colOff>
      <xdr:row>6</xdr:row>
      <xdr:rowOff>739775</xdr:rowOff>
    </xdr:to>
    <xdr:sp>
      <xdr:nvSpPr>
        <xdr:cNvPr id="116" name="Text Box 9540"/>
        <xdr:cNvSpPr txBox="1"/>
      </xdr:nvSpPr>
      <xdr:spPr>
        <a:xfrm>
          <a:off x="5771515" y="271780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17"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18"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19" name="Text Box 9540"/>
        <xdr:cNvSpPr txBox="1"/>
      </xdr:nvSpPr>
      <xdr:spPr>
        <a:xfrm>
          <a:off x="5771515" y="0"/>
          <a:ext cx="79375" cy="739775"/>
        </a:xfrm>
        <a:prstGeom prst="rect">
          <a:avLst/>
        </a:prstGeom>
        <a:noFill/>
        <a:ln w="9525">
          <a:noFill/>
        </a:ln>
      </xdr:spPr>
    </xdr:sp>
    <xdr:clientData/>
  </xdr:twoCellAnchor>
  <xdr:twoCellAnchor editAs="oneCell">
    <xdr:from>
      <xdr:col>6</xdr:col>
      <xdr:colOff>0</xdr:colOff>
      <xdr:row>0</xdr:row>
      <xdr:rowOff>0</xdr:rowOff>
    </xdr:from>
    <xdr:to>
      <xdr:col>6</xdr:col>
      <xdr:colOff>79375</xdr:colOff>
      <xdr:row>1</xdr:row>
      <xdr:rowOff>193675</xdr:rowOff>
    </xdr:to>
    <xdr:sp>
      <xdr:nvSpPr>
        <xdr:cNvPr id="120" name="Text Box 9540"/>
        <xdr:cNvSpPr txBox="1"/>
      </xdr:nvSpPr>
      <xdr:spPr>
        <a:xfrm>
          <a:off x="5771515" y="0"/>
          <a:ext cx="79375" cy="73977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1"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2"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3"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4"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5"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6"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7"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8"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29"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30" name="Text Box 9540"/>
        <xdr:cNvSpPr txBox="1"/>
      </xdr:nvSpPr>
      <xdr:spPr>
        <a:xfrm>
          <a:off x="4533265" y="28346400"/>
          <a:ext cx="79375" cy="770255"/>
        </a:xfrm>
        <a:prstGeom prst="rect">
          <a:avLst/>
        </a:prstGeom>
        <a:noFill/>
        <a:ln w="9525">
          <a:noFill/>
        </a:ln>
      </xdr:spPr>
    </xdr:sp>
    <xdr:clientData/>
  </xdr:twoCellAnchor>
  <xdr:twoCellAnchor editAs="oneCell">
    <xdr:from>
      <xdr:col>5</xdr:col>
      <xdr:colOff>0</xdr:colOff>
      <xdr:row>33</xdr:row>
      <xdr:rowOff>0</xdr:rowOff>
    </xdr:from>
    <xdr:to>
      <xdr:col>5</xdr:col>
      <xdr:colOff>79375</xdr:colOff>
      <xdr:row>33</xdr:row>
      <xdr:rowOff>770255</xdr:rowOff>
    </xdr:to>
    <xdr:sp>
      <xdr:nvSpPr>
        <xdr:cNvPr id="131" name="Text Box 9540"/>
        <xdr:cNvSpPr txBox="1"/>
      </xdr:nvSpPr>
      <xdr:spPr>
        <a:xfrm>
          <a:off x="4533265" y="28346400"/>
          <a:ext cx="79375" cy="770255"/>
        </a:xfrm>
        <a:prstGeom prst="rect">
          <a:avLst/>
        </a:prstGeom>
        <a:noFill/>
        <a:ln w="9525">
          <a:noFill/>
        </a:ln>
      </xdr:spPr>
    </xdr:sp>
    <xdr:clientData/>
  </xdr:twoCellAnchor>
  <xdr:twoCellAnchor editAs="oneCell">
    <xdr:from>
      <xdr:col>6</xdr:col>
      <xdr:colOff>0</xdr:colOff>
      <xdr:row>34</xdr:row>
      <xdr:rowOff>0</xdr:rowOff>
    </xdr:from>
    <xdr:to>
      <xdr:col>6</xdr:col>
      <xdr:colOff>79375</xdr:colOff>
      <xdr:row>34</xdr:row>
      <xdr:rowOff>739775</xdr:rowOff>
    </xdr:to>
    <xdr:sp>
      <xdr:nvSpPr>
        <xdr:cNvPr id="132" name="Text Box 9540"/>
        <xdr:cNvSpPr txBox="1"/>
      </xdr:nvSpPr>
      <xdr:spPr>
        <a:xfrm>
          <a:off x="5771515" y="29146500"/>
          <a:ext cx="79375" cy="739775"/>
        </a:xfrm>
        <a:prstGeom prst="rect">
          <a:avLst/>
        </a:prstGeom>
        <a:noFill/>
        <a:ln w="9525">
          <a:noFill/>
        </a:ln>
      </xdr:spPr>
    </xdr:sp>
    <xdr:clientData/>
  </xdr:twoCellAnchor>
  <xdr:twoCellAnchor editAs="oneCell">
    <xdr:from>
      <xdr:col>6</xdr:col>
      <xdr:colOff>0</xdr:colOff>
      <xdr:row>34</xdr:row>
      <xdr:rowOff>0</xdr:rowOff>
    </xdr:from>
    <xdr:to>
      <xdr:col>6</xdr:col>
      <xdr:colOff>79375</xdr:colOff>
      <xdr:row>34</xdr:row>
      <xdr:rowOff>739775</xdr:rowOff>
    </xdr:to>
    <xdr:sp>
      <xdr:nvSpPr>
        <xdr:cNvPr id="133" name="Text Box 9540"/>
        <xdr:cNvSpPr txBox="1"/>
      </xdr:nvSpPr>
      <xdr:spPr>
        <a:xfrm>
          <a:off x="5771515" y="29146500"/>
          <a:ext cx="79375" cy="739775"/>
        </a:xfrm>
        <a:prstGeom prst="rect">
          <a:avLst/>
        </a:prstGeom>
        <a:noFill/>
        <a:ln w="9525">
          <a:noFill/>
        </a:ln>
      </xdr:spPr>
    </xdr:sp>
    <xdr:clientData/>
  </xdr:twoCellAnchor>
  <xdr:twoCellAnchor editAs="oneCell">
    <xdr:from>
      <xdr:col>6</xdr:col>
      <xdr:colOff>0</xdr:colOff>
      <xdr:row>35</xdr:row>
      <xdr:rowOff>0</xdr:rowOff>
    </xdr:from>
    <xdr:to>
      <xdr:col>6</xdr:col>
      <xdr:colOff>79375</xdr:colOff>
      <xdr:row>36</xdr:row>
      <xdr:rowOff>104775</xdr:rowOff>
    </xdr:to>
    <xdr:sp>
      <xdr:nvSpPr>
        <xdr:cNvPr id="134" name="Text Box 9540"/>
        <xdr:cNvSpPr txBox="1"/>
      </xdr:nvSpPr>
      <xdr:spPr>
        <a:xfrm>
          <a:off x="5771515" y="30175200"/>
          <a:ext cx="79375" cy="739775"/>
        </a:xfrm>
        <a:prstGeom prst="rect">
          <a:avLst/>
        </a:prstGeom>
        <a:noFill/>
        <a:ln w="9525">
          <a:noFill/>
        </a:ln>
      </xdr:spPr>
    </xdr:sp>
    <xdr:clientData/>
  </xdr:twoCellAnchor>
  <xdr:twoCellAnchor editAs="oneCell">
    <xdr:from>
      <xdr:col>6</xdr:col>
      <xdr:colOff>0</xdr:colOff>
      <xdr:row>37</xdr:row>
      <xdr:rowOff>0</xdr:rowOff>
    </xdr:from>
    <xdr:to>
      <xdr:col>6</xdr:col>
      <xdr:colOff>79375</xdr:colOff>
      <xdr:row>38</xdr:row>
      <xdr:rowOff>41275</xdr:rowOff>
    </xdr:to>
    <xdr:sp>
      <xdr:nvSpPr>
        <xdr:cNvPr id="135" name="Text Box 9540"/>
        <xdr:cNvSpPr txBox="1"/>
      </xdr:nvSpPr>
      <xdr:spPr>
        <a:xfrm>
          <a:off x="5771515" y="31661100"/>
          <a:ext cx="79375" cy="7397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43</xdr:row>
      <xdr:rowOff>79375</xdr:rowOff>
    </xdr:to>
    <xdr:sp>
      <xdr:nvSpPr>
        <xdr:cNvPr id="136" name="Text Box 9540"/>
        <xdr:cNvSpPr txBox="1"/>
      </xdr:nvSpPr>
      <xdr:spPr>
        <a:xfrm>
          <a:off x="5771515" y="35318700"/>
          <a:ext cx="79375" cy="7397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739775</xdr:rowOff>
    </xdr:to>
    <xdr:sp>
      <xdr:nvSpPr>
        <xdr:cNvPr id="137" name="Text Box 9540"/>
        <xdr:cNvSpPr txBox="1"/>
      </xdr:nvSpPr>
      <xdr:spPr>
        <a:xfrm>
          <a:off x="5771515" y="27546300"/>
          <a:ext cx="79375" cy="7397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739775</xdr:rowOff>
    </xdr:to>
    <xdr:sp>
      <xdr:nvSpPr>
        <xdr:cNvPr id="138" name="Text Box 9540"/>
        <xdr:cNvSpPr txBox="1"/>
      </xdr:nvSpPr>
      <xdr:spPr>
        <a:xfrm>
          <a:off x="5771515" y="27546300"/>
          <a:ext cx="79375" cy="7397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43</xdr:row>
      <xdr:rowOff>79375</xdr:rowOff>
    </xdr:to>
    <xdr:sp>
      <xdr:nvSpPr>
        <xdr:cNvPr id="139" name="Text Box 9540"/>
        <xdr:cNvSpPr txBox="1"/>
      </xdr:nvSpPr>
      <xdr:spPr>
        <a:xfrm>
          <a:off x="5771515" y="35318700"/>
          <a:ext cx="79375" cy="7397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43</xdr:row>
      <xdr:rowOff>79375</xdr:rowOff>
    </xdr:to>
    <xdr:sp>
      <xdr:nvSpPr>
        <xdr:cNvPr id="140" name="Text Box 9540"/>
        <xdr:cNvSpPr txBox="1"/>
      </xdr:nvSpPr>
      <xdr:spPr>
        <a:xfrm>
          <a:off x="5771515" y="35318700"/>
          <a:ext cx="79375" cy="739775"/>
        </a:xfrm>
        <a:prstGeom prst="rect">
          <a:avLst/>
        </a:prstGeom>
        <a:noFill/>
        <a:ln w="9525">
          <a:noFill/>
        </a:ln>
      </xdr:spPr>
    </xdr:sp>
    <xdr:clientData/>
  </xdr:twoCellAnchor>
  <xdr:twoCellAnchor editAs="oneCell">
    <xdr:from>
      <xdr:col>6</xdr:col>
      <xdr:colOff>0</xdr:colOff>
      <xdr:row>44</xdr:row>
      <xdr:rowOff>0</xdr:rowOff>
    </xdr:from>
    <xdr:to>
      <xdr:col>6</xdr:col>
      <xdr:colOff>79375</xdr:colOff>
      <xdr:row>45</xdr:row>
      <xdr:rowOff>53975</xdr:rowOff>
    </xdr:to>
    <xdr:sp>
      <xdr:nvSpPr>
        <xdr:cNvPr id="141" name="Text Box 9540"/>
        <xdr:cNvSpPr txBox="1"/>
      </xdr:nvSpPr>
      <xdr:spPr>
        <a:xfrm>
          <a:off x="5771515" y="36715700"/>
          <a:ext cx="79375" cy="7397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43</xdr:row>
      <xdr:rowOff>79375</xdr:rowOff>
    </xdr:to>
    <xdr:sp>
      <xdr:nvSpPr>
        <xdr:cNvPr id="142" name="Text Box 9540"/>
        <xdr:cNvSpPr txBox="1"/>
      </xdr:nvSpPr>
      <xdr:spPr>
        <a:xfrm>
          <a:off x="5771515" y="35318700"/>
          <a:ext cx="79375" cy="739775"/>
        </a:xfrm>
        <a:prstGeom prst="rect">
          <a:avLst/>
        </a:prstGeom>
        <a:noFill/>
        <a:ln w="9525">
          <a:noFill/>
        </a:ln>
      </xdr:spPr>
    </xdr:sp>
    <xdr:clientData/>
  </xdr:twoCellAnchor>
  <xdr:twoCellAnchor editAs="oneCell">
    <xdr:from>
      <xdr:col>6</xdr:col>
      <xdr:colOff>0</xdr:colOff>
      <xdr:row>42</xdr:row>
      <xdr:rowOff>0</xdr:rowOff>
    </xdr:from>
    <xdr:to>
      <xdr:col>6</xdr:col>
      <xdr:colOff>79375</xdr:colOff>
      <xdr:row>43</xdr:row>
      <xdr:rowOff>79375</xdr:rowOff>
    </xdr:to>
    <xdr:sp>
      <xdr:nvSpPr>
        <xdr:cNvPr id="143" name="Text Box 9540"/>
        <xdr:cNvSpPr txBox="1"/>
      </xdr:nvSpPr>
      <xdr:spPr>
        <a:xfrm>
          <a:off x="5771515" y="35318700"/>
          <a:ext cx="79375" cy="739775"/>
        </a:xfrm>
        <a:prstGeom prst="rect">
          <a:avLst/>
        </a:prstGeom>
        <a:noFill/>
        <a:ln w="9525">
          <a:noFill/>
        </a:ln>
      </xdr:spPr>
    </xdr:sp>
    <xdr:clientData/>
  </xdr:twoCellAnchor>
  <xdr:twoCellAnchor editAs="oneCell">
    <xdr:from>
      <xdr:col>6</xdr:col>
      <xdr:colOff>0</xdr:colOff>
      <xdr:row>48</xdr:row>
      <xdr:rowOff>0</xdr:rowOff>
    </xdr:from>
    <xdr:to>
      <xdr:col>6</xdr:col>
      <xdr:colOff>79375</xdr:colOff>
      <xdr:row>49</xdr:row>
      <xdr:rowOff>53975</xdr:rowOff>
    </xdr:to>
    <xdr:sp>
      <xdr:nvSpPr>
        <xdr:cNvPr id="144" name="Text Box 9540"/>
        <xdr:cNvSpPr txBox="1"/>
      </xdr:nvSpPr>
      <xdr:spPr>
        <a:xfrm>
          <a:off x="5771515" y="39331900"/>
          <a:ext cx="79375" cy="739775"/>
        </a:xfrm>
        <a:prstGeom prst="rect">
          <a:avLst/>
        </a:prstGeom>
        <a:noFill/>
        <a:ln w="9525">
          <a:noFill/>
        </a:ln>
      </xdr:spPr>
    </xdr:sp>
    <xdr:clientData/>
  </xdr:twoCellAnchor>
  <xdr:twoCellAnchor editAs="oneCell">
    <xdr:from>
      <xdr:col>6</xdr:col>
      <xdr:colOff>0</xdr:colOff>
      <xdr:row>52</xdr:row>
      <xdr:rowOff>0</xdr:rowOff>
    </xdr:from>
    <xdr:to>
      <xdr:col>6</xdr:col>
      <xdr:colOff>79375</xdr:colOff>
      <xdr:row>53</xdr:row>
      <xdr:rowOff>53975</xdr:rowOff>
    </xdr:to>
    <xdr:sp>
      <xdr:nvSpPr>
        <xdr:cNvPr id="145" name="Text Box 9540"/>
        <xdr:cNvSpPr txBox="1"/>
      </xdr:nvSpPr>
      <xdr:spPr>
        <a:xfrm>
          <a:off x="5771515" y="42151300"/>
          <a:ext cx="79375" cy="739775"/>
        </a:xfrm>
        <a:prstGeom prst="rect">
          <a:avLst/>
        </a:prstGeom>
        <a:noFill/>
        <a:ln w="9525">
          <a:noFill/>
        </a:ln>
      </xdr:spPr>
    </xdr:sp>
    <xdr:clientData/>
  </xdr:twoCellAnchor>
  <xdr:twoCellAnchor editAs="oneCell">
    <xdr:from>
      <xdr:col>6</xdr:col>
      <xdr:colOff>0</xdr:colOff>
      <xdr:row>56</xdr:row>
      <xdr:rowOff>0</xdr:rowOff>
    </xdr:from>
    <xdr:to>
      <xdr:col>6</xdr:col>
      <xdr:colOff>79375</xdr:colOff>
      <xdr:row>57</xdr:row>
      <xdr:rowOff>53975</xdr:rowOff>
    </xdr:to>
    <xdr:sp>
      <xdr:nvSpPr>
        <xdr:cNvPr id="146" name="Text Box 9540"/>
        <xdr:cNvSpPr txBox="1"/>
      </xdr:nvSpPr>
      <xdr:spPr>
        <a:xfrm>
          <a:off x="5771515" y="45173900"/>
          <a:ext cx="79375" cy="739775"/>
        </a:xfrm>
        <a:prstGeom prst="rect">
          <a:avLst/>
        </a:prstGeom>
        <a:noFill/>
        <a:ln w="9525">
          <a:noFill/>
        </a:ln>
      </xdr:spPr>
    </xdr:sp>
    <xdr:clientData/>
  </xdr:twoCellAnchor>
  <xdr:twoCellAnchor editAs="oneCell">
    <xdr:from>
      <xdr:col>6</xdr:col>
      <xdr:colOff>0</xdr:colOff>
      <xdr:row>62</xdr:row>
      <xdr:rowOff>0</xdr:rowOff>
    </xdr:from>
    <xdr:to>
      <xdr:col>6</xdr:col>
      <xdr:colOff>79375</xdr:colOff>
      <xdr:row>63</xdr:row>
      <xdr:rowOff>53975</xdr:rowOff>
    </xdr:to>
    <xdr:sp>
      <xdr:nvSpPr>
        <xdr:cNvPr id="147" name="Text Box 9540"/>
        <xdr:cNvSpPr txBox="1"/>
      </xdr:nvSpPr>
      <xdr:spPr>
        <a:xfrm>
          <a:off x="5771515" y="50368200"/>
          <a:ext cx="79375" cy="739775"/>
        </a:xfrm>
        <a:prstGeom prst="rect">
          <a:avLst/>
        </a:prstGeom>
        <a:noFill/>
        <a:ln w="9525">
          <a:noFill/>
        </a:ln>
      </xdr:spPr>
    </xdr:sp>
    <xdr:clientData/>
  </xdr:twoCellAnchor>
  <xdr:twoCellAnchor editAs="oneCell">
    <xdr:from>
      <xdr:col>6</xdr:col>
      <xdr:colOff>0</xdr:colOff>
      <xdr:row>70</xdr:row>
      <xdr:rowOff>0</xdr:rowOff>
    </xdr:from>
    <xdr:to>
      <xdr:col>6</xdr:col>
      <xdr:colOff>79375</xdr:colOff>
      <xdr:row>71</xdr:row>
      <xdr:rowOff>53975</xdr:rowOff>
    </xdr:to>
    <xdr:sp>
      <xdr:nvSpPr>
        <xdr:cNvPr id="148" name="Text Box 9540"/>
        <xdr:cNvSpPr txBox="1"/>
      </xdr:nvSpPr>
      <xdr:spPr>
        <a:xfrm>
          <a:off x="5771515" y="57759600"/>
          <a:ext cx="79375" cy="739775"/>
        </a:xfrm>
        <a:prstGeom prst="rect">
          <a:avLst/>
        </a:prstGeom>
        <a:noFill/>
        <a:ln w="9525">
          <a:noFill/>
        </a:ln>
      </xdr:spPr>
    </xdr:sp>
    <xdr:clientData/>
  </xdr:twoCellAnchor>
  <xdr:twoCellAnchor editAs="oneCell">
    <xdr:from>
      <xdr:col>6</xdr:col>
      <xdr:colOff>0</xdr:colOff>
      <xdr:row>75</xdr:row>
      <xdr:rowOff>0</xdr:rowOff>
    </xdr:from>
    <xdr:to>
      <xdr:col>6</xdr:col>
      <xdr:colOff>79375</xdr:colOff>
      <xdr:row>76</xdr:row>
      <xdr:rowOff>231775</xdr:rowOff>
    </xdr:to>
    <xdr:sp>
      <xdr:nvSpPr>
        <xdr:cNvPr id="149" name="Text Box 9540"/>
        <xdr:cNvSpPr txBox="1"/>
      </xdr:nvSpPr>
      <xdr:spPr>
        <a:xfrm>
          <a:off x="5771515" y="61175900"/>
          <a:ext cx="79375" cy="73977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0"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1"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2"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3"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4"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5"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6"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7"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8"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59" name="Text Box 9540"/>
        <xdr:cNvSpPr txBox="1"/>
      </xdr:nvSpPr>
      <xdr:spPr>
        <a:xfrm>
          <a:off x="4533265" y="61683900"/>
          <a:ext cx="79375" cy="770255"/>
        </a:xfrm>
        <a:prstGeom prst="rect">
          <a:avLst/>
        </a:prstGeom>
        <a:noFill/>
        <a:ln w="9525">
          <a:noFill/>
        </a:ln>
      </xdr:spPr>
    </xdr:sp>
    <xdr:clientData/>
  </xdr:twoCellAnchor>
  <xdr:twoCellAnchor editAs="oneCell">
    <xdr:from>
      <xdr:col>5</xdr:col>
      <xdr:colOff>0</xdr:colOff>
      <xdr:row>76</xdr:row>
      <xdr:rowOff>0</xdr:rowOff>
    </xdr:from>
    <xdr:to>
      <xdr:col>5</xdr:col>
      <xdr:colOff>79375</xdr:colOff>
      <xdr:row>77</xdr:row>
      <xdr:rowOff>109855</xdr:rowOff>
    </xdr:to>
    <xdr:sp>
      <xdr:nvSpPr>
        <xdr:cNvPr id="160" name="Text Box 9540"/>
        <xdr:cNvSpPr txBox="1"/>
      </xdr:nvSpPr>
      <xdr:spPr>
        <a:xfrm>
          <a:off x="4533265" y="61683900"/>
          <a:ext cx="79375" cy="770255"/>
        </a:xfrm>
        <a:prstGeom prst="rect">
          <a:avLst/>
        </a:prstGeom>
        <a:noFill/>
        <a:ln w="9525">
          <a:noFill/>
        </a:ln>
      </xdr:spPr>
    </xdr:sp>
    <xdr:clientData/>
  </xdr:twoCellAnchor>
  <xdr:twoCellAnchor editAs="oneCell">
    <xdr:from>
      <xdr:col>6</xdr:col>
      <xdr:colOff>0</xdr:colOff>
      <xdr:row>79</xdr:row>
      <xdr:rowOff>0</xdr:rowOff>
    </xdr:from>
    <xdr:to>
      <xdr:col>6</xdr:col>
      <xdr:colOff>79375</xdr:colOff>
      <xdr:row>80</xdr:row>
      <xdr:rowOff>130175</xdr:rowOff>
    </xdr:to>
    <xdr:sp>
      <xdr:nvSpPr>
        <xdr:cNvPr id="161" name="Text Box 9540"/>
        <xdr:cNvSpPr txBox="1"/>
      </xdr:nvSpPr>
      <xdr:spPr>
        <a:xfrm>
          <a:off x="5771515" y="63563500"/>
          <a:ext cx="79375" cy="73977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2"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3"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4"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5"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6"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7"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8"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69"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70"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71" name="Text Box 9540"/>
        <xdr:cNvSpPr txBox="1"/>
      </xdr:nvSpPr>
      <xdr:spPr>
        <a:xfrm>
          <a:off x="4533265" y="65138300"/>
          <a:ext cx="79375" cy="770255"/>
        </a:xfrm>
        <a:prstGeom prst="rect">
          <a:avLst/>
        </a:prstGeom>
        <a:noFill/>
        <a:ln w="9525">
          <a:noFill/>
        </a:ln>
      </xdr:spPr>
    </xdr:sp>
    <xdr:clientData/>
  </xdr:twoCellAnchor>
  <xdr:twoCellAnchor editAs="oneCell">
    <xdr:from>
      <xdr:col>5</xdr:col>
      <xdr:colOff>0</xdr:colOff>
      <xdr:row>81</xdr:row>
      <xdr:rowOff>0</xdr:rowOff>
    </xdr:from>
    <xdr:to>
      <xdr:col>5</xdr:col>
      <xdr:colOff>79375</xdr:colOff>
      <xdr:row>81</xdr:row>
      <xdr:rowOff>770255</xdr:rowOff>
    </xdr:to>
    <xdr:sp>
      <xdr:nvSpPr>
        <xdr:cNvPr id="172" name="Text Box 9540"/>
        <xdr:cNvSpPr txBox="1"/>
      </xdr:nvSpPr>
      <xdr:spPr>
        <a:xfrm>
          <a:off x="4533265" y="65138300"/>
          <a:ext cx="79375" cy="770255"/>
        </a:xfrm>
        <a:prstGeom prst="rect">
          <a:avLst/>
        </a:prstGeom>
        <a:noFill/>
        <a:ln w="9525">
          <a:noFill/>
        </a:ln>
      </xdr:spPr>
    </xdr:sp>
    <xdr:clientData/>
  </xdr:twoCellAnchor>
  <xdr:twoCellAnchor editAs="oneCell">
    <xdr:from>
      <xdr:col>6</xdr:col>
      <xdr:colOff>0</xdr:colOff>
      <xdr:row>73</xdr:row>
      <xdr:rowOff>0</xdr:rowOff>
    </xdr:from>
    <xdr:to>
      <xdr:col>6</xdr:col>
      <xdr:colOff>79375</xdr:colOff>
      <xdr:row>74</xdr:row>
      <xdr:rowOff>53975</xdr:rowOff>
    </xdr:to>
    <xdr:sp>
      <xdr:nvSpPr>
        <xdr:cNvPr id="173" name="Text Box 9540"/>
        <xdr:cNvSpPr txBox="1"/>
      </xdr:nvSpPr>
      <xdr:spPr>
        <a:xfrm>
          <a:off x="5771515" y="59766200"/>
          <a:ext cx="79375" cy="739775"/>
        </a:xfrm>
        <a:prstGeom prst="rect">
          <a:avLst/>
        </a:prstGeom>
        <a:noFill/>
        <a:ln w="9525">
          <a:noFill/>
        </a:ln>
      </xdr:spPr>
    </xdr:sp>
    <xdr:clientData/>
  </xdr:twoCellAnchor>
  <xdr:twoCellAnchor editAs="oneCell">
    <xdr:from>
      <xdr:col>6</xdr:col>
      <xdr:colOff>0</xdr:colOff>
      <xdr:row>37</xdr:row>
      <xdr:rowOff>0</xdr:rowOff>
    </xdr:from>
    <xdr:to>
      <xdr:col>6</xdr:col>
      <xdr:colOff>79375</xdr:colOff>
      <xdr:row>38</xdr:row>
      <xdr:rowOff>41275</xdr:rowOff>
    </xdr:to>
    <xdr:sp>
      <xdr:nvSpPr>
        <xdr:cNvPr id="174" name="Text Box 9540"/>
        <xdr:cNvSpPr txBox="1"/>
      </xdr:nvSpPr>
      <xdr:spPr>
        <a:xfrm>
          <a:off x="5771515" y="31661100"/>
          <a:ext cx="79375" cy="739775"/>
        </a:xfrm>
        <a:prstGeom prst="rect">
          <a:avLst/>
        </a:prstGeom>
        <a:noFill/>
        <a:ln w="9525">
          <a:noFill/>
        </a:ln>
      </xdr:spPr>
    </xdr:sp>
    <xdr:clientData/>
  </xdr:twoCellAnchor>
  <xdr:twoCellAnchor editAs="oneCell">
    <xdr:from>
      <xdr:col>6</xdr:col>
      <xdr:colOff>0</xdr:colOff>
      <xdr:row>38</xdr:row>
      <xdr:rowOff>0</xdr:rowOff>
    </xdr:from>
    <xdr:to>
      <xdr:col>6</xdr:col>
      <xdr:colOff>79375</xdr:colOff>
      <xdr:row>39</xdr:row>
      <xdr:rowOff>41275</xdr:rowOff>
    </xdr:to>
    <xdr:sp>
      <xdr:nvSpPr>
        <xdr:cNvPr id="175" name="Text Box 9540"/>
        <xdr:cNvSpPr txBox="1"/>
      </xdr:nvSpPr>
      <xdr:spPr>
        <a:xfrm>
          <a:off x="5771515" y="32359600"/>
          <a:ext cx="79375" cy="739775"/>
        </a:xfrm>
        <a:prstGeom prst="rect">
          <a:avLst/>
        </a:prstGeom>
        <a:noFill/>
        <a:ln w="9525">
          <a:noFill/>
        </a:ln>
      </xdr:spPr>
    </xdr:sp>
    <xdr:clientData/>
  </xdr:twoCellAnchor>
  <xdr:twoCellAnchor editAs="oneCell">
    <xdr:from>
      <xdr:col>6</xdr:col>
      <xdr:colOff>0</xdr:colOff>
      <xdr:row>38</xdr:row>
      <xdr:rowOff>0</xdr:rowOff>
    </xdr:from>
    <xdr:to>
      <xdr:col>6</xdr:col>
      <xdr:colOff>79375</xdr:colOff>
      <xdr:row>39</xdr:row>
      <xdr:rowOff>41275</xdr:rowOff>
    </xdr:to>
    <xdr:sp>
      <xdr:nvSpPr>
        <xdr:cNvPr id="176" name="Text Box 9540"/>
        <xdr:cNvSpPr txBox="1"/>
      </xdr:nvSpPr>
      <xdr:spPr>
        <a:xfrm>
          <a:off x="5771515" y="32359600"/>
          <a:ext cx="79375" cy="739775"/>
        </a:xfrm>
        <a:prstGeom prst="rect">
          <a:avLst/>
        </a:prstGeom>
        <a:noFill/>
        <a:ln w="9525">
          <a:noFill/>
        </a:ln>
      </xdr:spPr>
    </xdr:sp>
    <xdr:clientData/>
  </xdr:twoCellAnchor>
  <xdr:twoCellAnchor editAs="oneCell">
    <xdr:from>
      <xdr:col>6</xdr:col>
      <xdr:colOff>0</xdr:colOff>
      <xdr:row>44</xdr:row>
      <xdr:rowOff>0</xdr:rowOff>
    </xdr:from>
    <xdr:to>
      <xdr:col>6</xdr:col>
      <xdr:colOff>79375</xdr:colOff>
      <xdr:row>45</xdr:row>
      <xdr:rowOff>53975</xdr:rowOff>
    </xdr:to>
    <xdr:sp>
      <xdr:nvSpPr>
        <xdr:cNvPr id="177" name="Text Box 9540"/>
        <xdr:cNvSpPr txBox="1"/>
      </xdr:nvSpPr>
      <xdr:spPr>
        <a:xfrm>
          <a:off x="5771515" y="36715700"/>
          <a:ext cx="79375" cy="73977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78"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79"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0"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1"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2"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3"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4"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5"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6"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7" name="Text Box 9540"/>
        <xdr:cNvSpPr txBox="1"/>
      </xdr:nvSpPr>
      <xdr:spPr>
        <a:xfrm>
          <a:off x="4533265" y="37401500"/>
          <a:ext cx="79375" cy="770255"/>
        </a:xfrm>
        <a:prstGeom prst="rect">
          <a:avLst/>
        </a:prstGeom>
        <a:noFill/>
        <a:ln w="9525">
          <a:noFill/>
        </a:ln>
      </xdr:spPr>
    </xdr:sp>
    <xdr:clientData/>
  </xdr:twoCellAnchor>
  <xdr:twoCellAnchor editAs="oneCell">
    <xdr:from>
      <xdr:col>5</xdr:col>
      <xdr:colOff>0</xdr:colOff>
      <xdr:row>45</xdr:row>
      <xdr:rowOff>0</xdr:rowOff>
    </xdr:from>
    <xdr:to>
      <xdr:col>5</xdr:col>
      <xdr:colOff>79375</xdr:colOff>
      <xdr:row>46</xdr:row>
      <xdr:rowOff>84455</xdr:rowOff>
    </xdr:to>
    <xdr:sp>
      <xdr:nvSpPr>
        <xdr:cNvPr id="188" name="Text Box 9540"/>
        <xdr:cNvSpPr txBox="1"/>
      </xdr:nvSpPr>
      <xdr:spPr>
        <a:xfrm>
          <a:off x="4533265" y="37401500"/>
          <a:ext cx="79375" cy="770255"/>
        </a:xfrm>
        <a:prstGeom prst="rect">
          <a:avLst/>
        </a:prstGeom>
        <a:noFill/>
        <a:ln w="9525">
          <a:noFill/>
        </a:ln>
      </xdr:spPr>
    </xdr:sp>
    <xdr:clientData/>
  </xdr:twoCellAnchor>
  <xdr:twoCellAnchor editAs="oneCell">
    <xdr:from>
      <xdr:col>14</xdr:col>
      <xdr:colOff>0</xdr:colOff>
      <xdr:row>42</xdr:row>
      <xdr:rowOff>0</xdr:rowOff>
    </xdr:from>
    <xdr:to>
      <xdr:col>14</xdr:col>
      <xdr:colOff>79375</xdr:colOff>
      <xdr:row>43</xdr:row>
      <xdr:rowOff>79375</xdr:rowOff>
    </xdr:to>
    <xdr:sp>
      <xdr:nvSpPr>
        <xdr:cNvPr id="189" name="Text Box 9540"/>
        <xdr:cNvSpPr txBox="1"/>
      </xdr:nvSpPr>
      <xdr:spPr>
        <a:xfrm>
          <a:off x="17674590" y="35318700"/>
          <a:ext cx="79375" cy="73977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0"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1"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2"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3"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4"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5"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6"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7"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8"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199" name="Text Box 9540"/>
        <xdr:cNvSpPr txBox="1"/>
      </xdr:nvSpPr>
      <xdr:spPr>
        <a:xfrm>
          <a:off x="16953230" y="35318700"/>
          <a:ext cx="79375" cy="770255"/>
        </a:xfrm>
        <a:prstGeom prst="rect">
          <a:avLst/>
        </a:prstGeom>
        <a:noFill/>
        <a:ln w="9525">
          <a:noFill/>
        </a:ln>
      </xdr:spPr>
    </xdr:sp>
    <xdr:clientData/>
  </xdr:twoCellAnchor>
  <xdr:twoCellAnchor editAs="oneCell">
    <xdr:from>
      <xdr:col>13</xdr:col>
      <xdr:colOff>0</xdr:colOff>
      <xdr:row>42</xdr:row>
      <xdr:rowOff>0</xdr:rowOff>
    </xdr:from>
    <xdr:to>
      <xdr:col>13</xdr:col>
      <xdr:colOff>79375</xdr:colOff>
      <xdr:row>43</xdr:row>
      <xdr:rowOff>109855</xdr:rowOff>
    </xdr:to>
    <xdr:sp>
      <xdr:nvSpPr>
        <xdr:cNvPr id="200" name="Text Box 9540"/>
        <xdr:cNvSpPr txBox="1"/>
      </xdr:nvSpPr>
      <xdr:spPr>
        <a:xfrm>
          <a:off x="16953230" y="35318700"/>
          <a:ext cx="79375" cy="77025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41275</xdr:rowOff>
    </xdr:to>
    <xdr:sp>
      <xdr:nvSpPr>
        <xdr:cNvPr id="201" name="Text Box 9540"/>
        <xdr:cNvSpPr txBox="1"/>
      </xdr:nvSpPr>
      <xdr:spPr>
        <a:xfrm>
          <a:off x="5771515" y="33058100"/>
          <a:ext cx="79375" cy="739775"/>
        </a:xfrm>
        <a:prstGeom prst="rect">
          <a:avLst/>
        </a:prstGeom>
        <a:noFill/>
        <a:ln w="9525">
          <a:noFill/>
        </a:ln>
      </xdr:spPr>
    </xdr:sp>
    <xdr:clientData/>
  </xdr:twoCellAnchor>
  <xdr:twoCellAnchor editAs="oneCell">
    <xdr:from>
      <xdr:col>6</xdr:col>
      <xdr:colOff>0</xdr:colOff>
      <xdr:row>39</xdr:row>
      <xdr:rowOff>0</xdr:rowOff>
    </xdr:from>
    <xdr:to>
      <xdr:col>6</xdr:col>
      <xdr:colOff>79375</xdr:colOff>
      <xdr:row>40</xdr:row>
      <xdr:rowOff>41275</xdr:rowOff>
    </xdr:to>
    <xdr:sp>
      <xdr:nvSpPr>
        <xdr:cNvPr id="202" name="Text Box 9540"/>
        <xdr:cNvSpPr txBox="1"/>
      </xdr:nvSpPr>
      <xdr:spPr>
        <a:xfrm>
          <a:off x="5771515" y="33058100"/>
          <a:ext cx="79375" cy="73977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85"/>
  <sheetViews>
    <sheetView tabSelected="1" zoomScale="70" zoomScaleNormal="70" workbookViewId="0">
      <pane ySplit="5" topLeftCell="A6" activePane="bottomLeft" state="frozen"/>
      <selection/>
      <selection pane="bottomLeft" activeCell="N8" sqref="N8"/>
    </sheetView>
  </sheetViews>
  <sheetFormatPr defaultColWidth="9" defaultRowHeight="15"/>
  <cols>
    <col min="1" max="1" width="4.81666666666667" style="6" customWidth="1"/>
    <col min="2" max="2" width="25.7166666666667" style="6" customWidth="1"/>
    <col min="3" max="3" width="12.9666666666667" style="6" customWidth="1"/>
    <col min="4" max="4" width="6.775" style="6" customWidth="1"/>
    <col min="5" max="5" width="9.21666666666667" style="6" customWidth="1"/>
    <col min="6" max="6" width="16.25" style="6" customWidth="1"/>
    <col min="7" max="7" width="74.2833333333333" style="7" customWidth="1"/>
    <col min="8" max="8" width="13.3833333333333" style="6" customWidth="1"/>
    <col min="9" max="9" width="11.075" style="8" customWidth="1"/>
    <col min="10" max="10" width="10.8916666666667" style="8" customWidth="1"/>
    <col min="11" max="11" width="12.3166666666667" style="8" customWidth="1"/>
    <col min="12" max="12" width="13.55" style="8" customWidth="1"/>
    <col min="13" max="13" width="11.2416666666667" style="8" customWidth="1"/>
    <col min="14" max="14" width="9.46666666666667" style="8" customWidth="1"/>
    <col min="15" max="17" width="10.175" style="8" customWidth="1"/>
    <col min="18" max="18" width="10.8916666666667" style="8" customWidth="1"/>
    <col min="19" max="19" width="11.2416666666667" style="8" customWidth="1"/>
    <col min="20" max="20" width="11.6" style="8" customWidth="1"/>
    <col min="21" max="21" width="26.7833333333333" style="8" customWidth="1"/>
    <col min="22" max="16353" width="9" style="9"/>
    <col min="16354" max="16384" width="9" style="10"/>
  </cols>
  <sheetData>
    <row r="1" s="1" customFormat="1" ht="43" customHeight="1" spans="1:21">
      <c r="A1" s="11" t="s">
        <v>0</v>
      </c>
      <c r="B1" s="11"/>
      <c r="C1" s="11"/>
      <c r="D1" s="11"/>
      <c r="E1" s="11"/>
      <c r="F1" s="11"/>
      <c r="G1" s="11"/>
      <c r="H1" s="11"/>
      <c r="I1" s="11"/>
      <c r="J1" s="11"/>
      <c r="K1" s="11"/>
      <c r="L1" s="11"/>
      <c r="M1" s="11"/>
      <c r="N1" s="11"/>
      <c r="O1" s="11"/>
      <c r="P1" s="11"/>
      <c r="Q1" s="11"/>
      <c r="R1" s="11"/>
      <c r="S1" s="11"/>
      <c r="T1" s="11"/>
      <c r="U1" s="11"/>
    </row>
    <row r="2" s="2" customFormat="1" ht="30" customHeight="1" spans="1:21">
      <c r="A2" s="12" t="s">
        <v>1</v>
      </c>
      <c r="B2" s="12" t="s">
        <v>2</v>
      </c>
      <c r="C2" s="12" t="s">
        <v>3</v>
      </c>
      <c r="D2" s="13" t="s">
        <v>4</v>
      </c>
      <c r="E2" s="12" t="s">
        <v>5</v>
      </c>
      <c r="F2" s="12" t="s">
        <v>6</v>
      </c>
      <c r="G2" s="14" t="s">
        <v>7</v>
      </c>
      <c r="H2" s="12" t="s">
        <v>8</v>
      </c>
      <c r="I2" s="27" t="s">
        <v>9</v>
      </c>
      <c r="J2" s="27"/>
      <c r="K2" s="27"/>
      <c r="L2" s="27"/>
      <c r="M2" s="27"/>
      <c r="N2" s="27"/>
      <c r="O2" s="27"/>
      <c r="P2" s="27"/>
      <c r="Q2" s="27"/>
      <c r="R2" s="27"/>
      <c r="S2" s="27"/>
      <c r="T2" s="27"/>
      <c r="U2" s="14" t="s">
        <v>10</v>
      </c>
    </row>
    <row r="3" s="2" customFormat="1" ht="27" customHeight="1" spans="1:21">
      <c r="A3" s="15"/>
      <c r="B3" s="15"/>
      <c r="C3" s="15"/>
      <c r="D3" s="16"/>
      <c r="E3" s="15"/>
      <c r="F3" s="15"/>
      <c r="G3" s="17"/>
      <c r="H3" s="15"/>
      <c r="I3" s="28" t="s">
        <v>11</v>
      </c>
      <c r="J3" s="29" t="s">
        <v>12</v>
      </c>
      <c r="K3" s="29"/>
      <c r="L3" s="29"/>
      <c r="M3" s="29"/>
      <c r="N3" s="29"/>
      <c r="O3" s="29"/>
      <c r="P3" s="29"/>
      <c r="Q3" s="29"/>
      <c r="R3" s="29"/>
      <c r="S3" s="38" t="s">
        <v>13</v>
      </c>
      <c r="T3" s="38" t="s">
        <v>14</v>
      </c>
      <c r="U3" s="17"/>
    </row>
    <row r="4" s="2" customFormat="1" ht="34" customHeight="1" spans="1:21">
      <c r="A4" s="15"/>
      <c r="B4" s="15"/>
      <c r="C4" s="15"/>
      <c r="D4" s="16"/>
      <c r="E4" s="15"/>
      <c r="F4" s="15"/>
      <c r="G4" s="17"/>
      <c r="H4" s="15"/>
      <c r="I4" s="28"/>
      <c r="J4" s="30" t="s">
        <v>15</v>
      </c>
      <c r="K4" s="30" t="s">
        <v>16</v>
      </c>
      <c r="L4" s="31" t="s">
        <v>17</v>
      </c>
      <c r="M4" s="32" t="s">
        <v>18</v>
      </c>
      <c r="N4" s="32"/>
      <c r="O4" s="32"/>
      <c r="P4" s="32"/>
      <c r="Q4" s="31" t="s">
        <v>19</v>
      </c>
      <c r="R4" s="31" t="s">
        <v>20</v>
      </c>
      <c r="S4" s="38"/>
      <c r="T4" s="38"/>
      <c r="U4" s="17"/>
    </row>
    <row r="5" s="2" customFormat="1" ht="46" customHeight="1" spans="1:21">
      <c r="A5" s="18"/>
      <c r="B5" s="18"/>
      <c r="C5" s="15"/>
      <c r="D5" s="19"/>
      <c r="E5" s="18"/>
      <c r="F5" s="18"/>
      <c r="G5" s="20"/>
      <c r="H5" s="18"/>
      <c r="I5" s="33"/>
      <c r="J5" s="34"/>
      <c r="K5" s="34"/>
      <c r="L5" s="35"/>
      <c r="M5" s="35" t="s">
        <v>21</v>
      </c>
      <c r="N5" s="35" t="s">
        <v>22</v>
      </c>
      <c r="O5" s="35" t="s">
        <v>23</v>
      </c>
      <c r="P5" s="35" t="s">
        <v>24</v>
      </c>
      <c r="Q5" s="35"/>
      <c r="R5" s="35"/>
      <c r="S5" s="39"/>
      <c r="T5" s="39"/>
      <c r="U5" s="20"/>
    </row>
    <row r="6" s="3" customFormat="1" ht="34" customHeight="1" spans="1:21">
      <c r="A6" s="21" t="s">
        <v>25</v>
      </c>
      <c r="B6" s="22"/>
      <c r="C6" s="22"/>
      <c r="D6" s="22"/>
      <c r="E6" s="22"/>
      <c r="F6" s="22"/>
      <c r="G6" s="22"/>
      <c r="H6" s="23"/>
      <c r="I6" s="36">
        <f>SUM(I7:I85)</f>
        <v>175794.176</v>
      </c>
      <c r="J6" s="36">
        <f t="shared" ref="J6:T6" si="0">SUM(J7:J85)</f>
        <v>129920.096</v>
      </c>
      <c r="K6" s="36">
        <f t="shared" si="0"/>
        <v>18027.91</v>
      </c>
      <c r="L6" s="36">
        <f t="shared" si="0"/>
        <v>111892.186</v>
      </c>
      <c r="M6" s="36">
        <f t="shared" si="0"/>
        <v>72310.216</v>
      </c>
      <c r="N6" s="36">
        <f t="shared" si="0"/>
        <v>2380</v>
      </c>
      <c r="O6" s="36">
        <f t="shared" si="0"/>
        <v>1639.9</v>
      </c>
      <c r="P6" s="36">
        <f t="shared" si="0"/>
        <v>500</v>
      </c>
      <c r="Q6" s="36">
        <f t="shared" si="0"/>
        <v>22062.07</v>
      </c>
      <c r="R6" s="36">
        <f t="shared" si="0"/>
        <v>13000</v>
      </c>
      <c r="S6" s="36">
        <f t="shared" si="0"/>
        <v>4800</v>
      </c>
      <c r="T6" s="36">
        <f t="shared" si="0"/>
        <v>40969.8</v>
      </c>
      <c r="U6" s="36"/>
    </row>
    <row r="7" s="4" customFormat="1" ht="68" customHeight="1" spans="1:21">
      <c r="A7" s="24">
        <v>1</v>
      </c>
      <c r="B7" s="24" t="s">
        <v>26</v>
      </c>
      <c r="C7" s="24" t="s">
        <v>27</v>
      </c>
      <c r="D7" s="24" t="s">
        <v>28</v>
      </c>
      <c r="E7" s="24" t="s">
        <v>29</v>
      </c>
      <c r="F7" s="24" t="s">
        <v>30</v>
      </c>
      <c r="G7" s="25" t="s">
        <v>31</v>
      </c>
      <c r="H7" s="24" t="s">
        <v>32</v>
      </c>
      <c r="I7" s="37">
        <f>J7+S7+T7</f>
        <v>3800</v>
      </c>
      <c r="J7" s="37">
        <f t="shared" ref="J7:J12" si="1">K7+L7</f>
        <v>3800</v>
      </c>
      <c r="K7" s="37"/>
      <c r="L7" s="37">
        <f t="shared" ref="L7:L12" si="2">SUM(M7:R7)</f>
        <v>3800</v>
      </c>
      <c r="M7" s="37">
        <v>3800</v>
      </c>
      <c r="N7" s="37"/>
      <c r="O7" s="37"/>
      <c r="P7" s="37"/>
      <c r="Q7" s="37"/>
      <c r="R7" s="37"/>
      <c r="S7" s="37"/>
      <c r="T7" s="37"/>
      <c r="U7" s="40" t="s">
        <v>33</v>
      </c>
    </row>
    <row r="8" s="5" customFormat="1" ht="241" customHeight="1" spans="1:21">
      <c r="A8" s="24">
        <v>2</v>
      </c>
      <c r="B8" s="24" t="s">
        <v>34</v>
      </c>
      <c r="C8" s="24" t="s">
        <v>27</v>
      </c>
      <c r="D8" s="24" t="s">
        <v>28</v>
      </c>
      <c r="E8" s="24" t="s">
        <v>35</v>
      </c>
      <c r="F8" s="24" t="s">
        <v>36</v>
      </c>
      <c r="G8" s="25" t="s">
        <v>37</v>
      </c>
      <c r="H8" s="24" t="s">
        <v>32</v>
      </c>
      <c r="I8" s="37">
        <f>J8+S8+T8</f>
        <v>1135.8</v>
      </c>
      <c r="J8" s="37">
        <f t="shared" si="1"/>
        <v>635.8</v>
      </c>
      <c r="K8" s="37"/>
      <c r="L8" s="37">
        <f t="shared" si="2"/>
        <v>635.8</v>
      </c>
      <c r="M8" s="37"/>
      <c r="N8" s="37"/>
      <c r="O8" s="37"/>
      <c r="P8" s="37"/>
      <c r="Q8" s="37">
        <v>635.8</v>
      </c>
      <c r="R8" s="37"/>
      <c r="S8" s="37">
        <v>500</v>
      </c>
      <c r="T8" s="37"/>
      <c r="U8" s="40" t="s">
        <v>38</v>
      </c>
    </row>
    <row r="9" s="5" customFormat="1" ht="367" customHeight="1" spans="1:21">
      <c r="A9" s="24">
        <v>3</v>
      </c>
      <c r="B9" s="24" t="s">
        <v>39</v>
      </c>
      <c r="C9" s="24" t="s">
        <v>27</v>
      </c>
      <c r="D9" s="24" t="s">
        <v>28</v>
      </c>
      <c r="E9" s="24" t="s">
        <v>35</v>
      </c>
      <c r="F9" s="24" t="s">
        <v>40</v>
      </c>
      <c r="G9" s="25" t="s">
        <v>41</v>
      </c>
      <c r="H9" s="24" t="s">
        <v>32</v>
      </c>
      <c r="I9" s="37">
        <f>J9+S9+T9</f>
        <v>3501.87</v>
      </c>
      <c r="J9" s="37">
        <f t="shared" si="1"/>
        <v>1601.87</v>
      </c>
      <c r="K9" s="37"/>
      <c r="L9" s="37">
        <f t="shared" si="2"/>
        <v>1601.87</v>
      </c>
      <c r="M9" s="37"/>
      <c r="N9" s="37"/>
      <c r="O9" s="37"/>
      <c r="P9" s="37"/>
      <c r="Q9" s="37">
        <v>1601.87</v>
      </c>
      <c r="R9" s="37"/>
      <c r="S9" s="37">
        <v>1900</v>
      </c>
      <c r="T9" s="37"/>
      <c r="U9" s="40" t="s">
        <v>38</v>
      </c>
    </row>
    <row r="10" s="5" customFormat="1" ht="55" customHeight="1" spans="1:21">
      <c r="A10" s="24">
        <v>4</v>
      </c>
      <c r="B10" s="24" t="s">
        <v>42</v>
      </c>
      <c r="C10" s="24" t="s">
        <v>27</v>
      </c>
      <c r="D10" s="24" t="s">
        <v>43</v>
      </c>
      <c r="E10" s="24" t="s">
        <v>44</v>
      </c>
      <c r="F10" s="24" t="s">
        <v>45</v>
      </c>
      <c r="G10" s="25" t="s">
        <v>46</v>
      </c>
      <c r="H10" s="24" t="s">
        <v>32</v>
      </c>
      <c r="I10" s="37">
        <f>J10+S10+T10</f>
        <v>500</v>
      </c>
      <c r="J10" s="37">
        <f t="shared" si="1"/>
        <v>500</v>
      </c>
      <c r="K10" s="37"/>
      <c r="L10" s="37">
        <f t="shared" si="2"/>
        <v>500</v>
      </c>
      <c r="M10" s="37">
        <v>500</v>
      </c>
      <c r="N10" s="37"/>
      <c r="O10" s="37"/>
      <c r="P10" s="37"/>
      <c r="Q10" s="37"/>
      <c r="R10" s="37"/>
      <c r="S10" s="37"/>
      <c r="T10" s="37"/>
      <c r="U10" s="40" t="s">
        <v>47</v>
      </c>
    </row>
    <row r="11" s="5" customFormat="1" ht="77" customHeight="1" spans="1:21">
      <c r="A11" s="24">
        <v>5</v>
      </c>
      <c r="B11" s="24" t="s">
        <v>48</v>
      </c>
      <c r="C11" s="24" t="s">
        <v>27</v>
      </c>
      <c r="D11" s="24" t="s">
        <v>28</v>
      </c>
      <c r="E11" s="24" t="s">
        <v>44</v>
      </c>
      <c r="F11" s="24" t="s">
        <v>49</v>
      </c>
      <c r="G11" s="25" t="s">
        <v>50</v>
      </c>
      <c r="H11" s="24" t="s">
        <v>32</v>
      </c>
      <c r="I11" s="37">
        <f>J11+S11+T11</f>
        <v>25000</v>
      </c>
      <c r="J11" s="37">
        <f t="shared" si="1"/>
        <v>15000</v>
      </c>
      <c r="K11" s="37"/>
      <c r="L11" s="37">
        <f t="shared" si="2"/>
        <v>15000</v>
      </c>
      <c r="M11" s="37">
        <v>15000</v>
      </c>
      <c r="N11" s="37"/>
      <c r="O11" s="37"/>
      <c r="P11" s="37"/>
      <c r="Q11" s="37"/>
      <c r="R11" s="37"/>
      <c r="S11" s="37"/>
      <c r="T11" s="37">
        <v>10000</v>
      </c>
      <c r="U11" s="40" t="s">
        <v>51</v>
      </c>
    </row>
    <row r="12" s="5" customFormat="1" ht="77" customHeight="1" spans="1:21">
      <c r="A12" s="24">
        <v>6</v>
      </c>
      <c r="B12" s="24" t="s">
        <v>52</v>
      </c>
      <c r="C12" s="24" t="s">
        <v>27</v>
      </c>
      <c r="D12" s="24" t="s">
        <v>28</v>
      </c>
      <c r="E12" s="24" t="s">
        <v>53</v>
      </c>
      <c r="F12" s="24" t="s">
        <v>54</v>
      </c>
      <c r="G12" s="25" t="s">
        <v>55</v>
      </c>
      <c r="H12" s="24" t="s">
        <v>32</v>
      </c>
      <c r="I12" s="37">
        <v>8500</v>
      </c>
      <c r="J12" s="37">
        <f t="shared" si="1"/>
        <v>8500</v>
      </c>
      <c r="K12" s="37"/>
      <c r="L12" s="37">
        <f t="shared" si="2"/>
        <v>8500</v>
      </c>
      <c r="M12" s="37">
        <v>8500</v>
      </c>
      <c r="N12" s="37"/>
      <c r="O12" s="37"/>
      <c r="P12" s="37"/>
      <c r="Q12" s="37"/>
      <c r="R12" s="37"/>
      <c r="S12" s="37"/>
      <c r="T12" s="37"/>
      <c r="U12" s="40" t="s">
        <v>47</v>
      </c>
    </row>
    <row r="13" s="4" customFormat="1" ht="50" customHeight="1" spans="1:21">
      <c r="A13" s="24">
        <v>7</v>
      </c>
      <c r="B13" s="24" t="s">
        <v>56</v>
      </c>
      <c r="C13" s="24" t="s">
        <v>27</v>
      </c>
      <c r="D13" s="24" t="s">
        <v>57</v>
      </c>
      <c r="E13" s="24" t="s">
        <v>58</v>
      </c>
      <c r="F13" s="24" t="s">
        <v>59</v>
      </c>
      <c r="G13" s="25" t="s">
        <v>60</v>
      </c>
      <c r="H13" s="24" t="s">
        <v>61</v>
      </c>
      <c r="I13" s="37">
        <v>27504.39</v>
      </c>
      <c r="J13" s="37">
        <f t="shared" ref="J13:J18" si="3">K13+L13</f>
        <v>27400.11</v>
      </c>
      <c r="K13" s="37">
        <f>11884+2516.11</f>
        <v>14400.11</v>
      </c>
      <c r="L13" s="37">
        <f t="shared" ref="L13:L18" si="4">SUM(M13:R13)</f>
        <v>13000</v>
      </c>
      <c r="M13" s="37">
        <v>6000</v>
      </c>
      <c r="N13" s="37"/>
      <c r="O13" s="37"/>
      <c r="P13" s="37"/>
      <c r="Q13" s="37"/>
      <c r="R13" s="37">
        <v>7000</v>
      </c>
      <c r="S13" s="37"/>
      <c r="T13" s="37"/>
      <c r="U13" s="40" t="s">
        <v>62</v>
      </c>
    </row>
    <row r="14" s="5" customFormat="1" ht="50" customHeight="1" spans="1:21">
      <c r="A14" s="24">
        <v>8</v>
      </c>
      <c r="B14" s="24" t="s">
        <v>63</v>
      </c>
      <c r="C14" s="24" t="s">
        <v>64</v>
      </c>
      <c r="D14" s="24" t="s">
        <v>57</v>
      </c>
      <c r="E14" s="24" t="s">
        <v>65</v>
      </c>
      <c r="F14" s="24" t="s">
        <v>66</v>
      </c>
      <c r="G14" s="25" t="s">
        <v>67</v>
      </c>
      <c r="H14" s="24" t="s">
        <v>61</v>
      </c>
      <c r="I14" s="37">
        <f>J14+S14+T14</f>
        <v>2328.73</v>
      </c>
      <c r="J14" s="37">
        <f t="shared" si="3"/>
        <v>2328.73</v>
      </c>
      <c r="K14" s="37">
        <v>992.73</v>
      </c>
      <c r="L14" s="37">
        <f t="shared" si="4"/>
        <v>1336</v>
      </c>
      <c r="M14" s="37"/>
      <c r="N14" s="37"/>
      <c r="O14" s="37"/>
      <c r="P14" s="37"/>
      <c r="Q14" s="37">
        <v>1336</v>
      </c>
      <c r="R14" s="37"/>
      <c r="S14" s="37"/>
      <c r="T14" s="37"/>
      <c r="U14" s="40" t="s">
        <v>68</v>
      </c>
    </row>
    <row r="15" s="5" customFormat="1" ht="50" customHeight="1" spans="1:21">
      <c r="A15" s="24">
        <v>9</v>
      </c>
      <c r="B15" s="24" t="s">
        <v>69</v>
      </c>
      <c r="C15" s="24" t="s">
        <v>64</v>
      </c>
      <c r="D15" s="24" t="s">
        <v>57</v>
      </c>
      <c r="E15" s="24" t="s">
        <v>65</v>
      </c>
      <c r="F15" s="24" t="s">
        <v>70</v>
      </c>
      <c r="G15" s="25" t="s">
        <v>71</v>
      </c>
      <c r="H15" s="24" t="s">
        <v>61</v>
      </c>
      <c r="I15" s="37">
        <f>J15+S15+T15</f>
        <v>2356.07</v>
      </c>
      <c r="J15" s="37">
        <f t="shared" si="3"/>
        <v>2356.07</v>
      </c>
      <c r="K15" s="37">
        <v>997.07</v>
      </c>
      <c r="L15" s="37">
        <f t="shared" si="4"/>
        <v>1359</v>
      </c>
      <c r="M15" s="37"/>
      <c r="N15" s="37"/>
      <c r="O15" s="37"/>
      <c r="P15" s="37"/>
      <c r="Q15" s="37">
        <v>1359</v>
      </c>
      <c r="R15" s="37"/>
      <c r="S15" s="37"/>
      <c r="T15" s="37"/>
      <c r="U15" s="40" t="s">
        <v>72</v>
      </c>
    </row>
    <row r="16" s="5" customFormat="1" ht="56" customHeight="1" spans="1:21">
      <c r="A16" s="24">
        <v>10</v>
      </c>
      <c r="B16" s="24" t="s">
        <v>73</v>
      </c>
      <c r="C16" s="24" t="s">
        <v>64</v>
      </c>
      <c r="D16" s="24" t="s">
        <v>57</v>
      </c>
      <c r="E16" s="24" t="s">
        <v>65</v>
      </c>
      <c r="F16" s="24" t="s">
        <v>74</v>
      </c>
      <c r="G16" s="25" t="s">
        <v>75</v>
      </c>
      <c r="H16" s="24" t="s">
        <v>61</v>
      </c>
      <c r="I16" s="37">
        <f>J16+S16+T16</f>
        <v>2320</v>
      </c>
      <c r="J16" s="37">
        <f t="shared" si="3"/>
        <v>2320</v>
      </c>
      <c r="K16" s="37">
        <v>982</v>
      </c>
      <c r="L16" s="37">
        <f t="shared" si="4"/>
        <v>1338</v>
      </c>
      <c r="M16" s="37"/>
      <c r="N16" s="37"/>
      <c r="O16" s="37"/>
      <c r="P16" s="37"/>
      <c r="Q16" s="37">
        <v>1338</v>
      </c>
      <c r="R16" s="37"/>
      <c r="S16" s="37"/>
      <c r="T16" s="37"/>
      <c r="U16" s="37" t="s">
        <v>76</v>
      </c>
    </row>
    <row r="17" s="5" customFormat="1" ht="56" customHeight="1" spans="1:21">
      <c r="A17" s="24">
        <v>11</v>
      </c>
      <c r="B17" s="24" t="s">
        <v>77</v>
      </c>
      <c r="C17" s="24" t="s">
        <v>64</v>
      </c>
      <c r="D17" s="24" t="s">
        <v>57</v>
      </c>
      <c r="E17" s="24" t="s">
        <v>65</v>
      </c>
      <c r="F17" s="24" t="s">
        <v>78</v>
      </c>
      <c r="G17" s="25" t="s">
        <v>79</v>
      </c>
      <c r="H17" s="24" t="s">
        <v>61</v>
      </c>
      <c r="I17" s="37">
        <f>J17+S17+T17</f>
        <v>1550.84</v>
      </c>
      <c r="J17" s="37">
        <f t="shared" si="3"/>
        <v>1550.84</v>
      </c>
      <c r="K17" s="37">
        <v>656</v>
      </c>
      <c r="L17" s="37">
        <f t="shared" si="4"/>
        <v>894.84</v>
      </c>
      <c r="M17" s="37"/>
      <c r="N17" s="37"/>
      <c r="O17" s="37"/>
      <c r="P17" s="37"/>
      <c r="Q17" s="37">
        <v>894.84</v>
      </c>
      <c r="R17" s="37"/>
      <c r="S17" s="37"/>
      <c r="T17" s="37"/>
      <c r="U17" s="40" t="s">
        <v>80</v>
      </c>
    </row>
    <row r="18" s="5" customFormat="1" ht="56" customHeight="1" spans="1:21">
      <c r="A18" s="24">
        <v>12</v>
      </c>
      <c r="B18" s="24" t="s">
        <v>81</v>
      </c>
      <c r="C18" s="24" t="s">
        <v>64</v>
      </c>
      <c r="D18" s="24" t="s">
        <v>43</v>
      </c>
      <c r="E18" s="24" t="s">
        <v>82</v>
      </c>
      <c r="F18" s="24" t="s">
        <v>83</v>
      </c>
      <c r="G18" s="25" t="s">
        <v>84</v>
      </c>
      <c r="H18" s="24" t="s">
        <v>61</v>
      </c>
      <c r="I18" s="37">
        <f>J18+S18+T18</f>
        <v>3500</v>
      </c>
      <c r="J18" s="37">
        <f t="shared" si="3"/>
        <v>3500</v>
      </c>
      <c r="K18" s="37"/>
      <c r="L18" s="37">
        <f t="shared" si="4"/>
        <v>3500</v>
      </c>
      <c r="M18" s="37"/>
      <c r="N18" s="37"/>
      <c r="O18" s="37"/>
      <c r="P18" s="37"/>
      <c r="Q18" s="37">
        <v>3500</v>
      </c>
      <c r="R18" s="37"/>
      <c r="S18" s="37"/>
      <c r="T18" s="37"/>
      <c r="U18" s="37" t="s">
        <v>85</v>
      </c>
    </row>
    <row r="19" s="5" customFormat="1" ht="69" customHeight="1" spans="1:21">
      <c r="A19" s="24">
        <v>13</v>
      </c>
      <c r="B19" s="24" t="s">
        <v>86</v>
      </c>
      <c r="C19" s="24" t="s">
        <v>27</v>
      </c>
      <c r="D19" s="24" t="s">
        <v>28</v>
      </c>
      <c r="E19" s="24" t="s">
        <v>87</v>
      </c>
      <c r="F19" s="24" t="s">
        <v>83</v>
      </c>
      <c r="G19" s="25" t="s">
        <v>88</v>
      </c>
      <c r="H19" s="24" t="s">
        <v>89</v>
      </c>
      <c r="I19" s="37">
        <f>J19+S19+T19</f>
        <v>1535.54</v>
      </c>
      <c r="J19" s="37">
        <f t="shared" ref="J19:J22" si="5">K19+L19</f>
        <v>1535.54</v>
      </c>
      <c r="K19" s="37"/>
      <c r="L19" s="37">
        <f>SUM(M19:R19)</f>
        <v>1535.54</v>
      </c>
      <c r="M19" s="37">
        <v>1535.54</v>
      </c>
      <c r="N19" s="37"/>
      <c r="O19" s="37"/>
      <c r="P19" s="37"/>
      <c r="Q19" s="37"/>
      <c r="R19" s="37"/>
      <c r="S19" s="37"/>
      <c r="T19" s="37"/>
      <c r="U19" s="40" t="s">
        <v>90</v>
      </c>
    </row>
    <row r="20" s="5" customFormat="1" ht="53" customHeight="1" spans="1:21">
      <c r="A20" s="24">
        <v>14</v>
      </c>
      <c r="B20" s="24" t="s">
        <v>91</v>
      </c>
      <c r="C20" s="24" t="s">
        <v>64</v>
      </c>
      <c r="D20" s="24" t="s">
        <v>28</v>
      </c>
      <c r="E20" s="24" t="s">
        <v>82</v>
      </c>
      <c r="F20" s="24" t="s">
        <v>92</v>
      </c>
      <c r="G20" s="25" t="s">
        <v>93</v>
      </c>
      <c r="H20" s="24" t="s">
        <v>89</v>
      </c>
      <c r="I20" s="37">
        <f>J20+S20+T20</f>
        <v>398</v>
      </c>
      <c r="J20" s="37">
        <f t="shared" si="5"/>
        <v>398</v>
      </c>
      <c r="K20" s="37"/>
      <c r="L20" s="37">
        <f>SUM(M20:R20)</f>
        <v>398</v>
      </c>
      <c r="M20" s="37"/>
      <c r="N20" s="37">
        <v>398</v>
      </c>
      <c r="O20" s="37"/>
      <c r="P20" s="37"/>
      <c r="Q20" s="37"/>
      <c r="R20" s="37"/>
      <c r="S20" s="37"/>
      <c r="T20" s="37"/>
      <c r="U20" s="40" t="s">
        <v>94</v>
      </c>
    </row>
    <row r="21" s="5" customFormat="1" ht="53" customHeight="1" spans="1:21">
      <c r="A21" s="24">
        <v>15</v>
      </c>
      <c r="B21" s="24" t="s">
        <v>95</v>
      </c>
      <c r="C21" s="24" t="s">
        <v>64</v>
      </c>
      <c r="D21" s="24" t="s">
        <v>28</v>
      </c>
      <c r="E21" s="24" t="s">
        <v>82</v>
      </c>
      <c r="F21" s="24" t="s">
        <v>96</v>
      </c>
      <c r="G21" s="25" t="s">
        <v>97</v>
      </c>
      <c r="H21" s="24" t="s">
        <v>89</v>
      </c>
      <c r="I21" s="37">
        <f>J21+S21+T21</f>
        <v>397</v>
      </c>
      <c r="J21" s="37">
        <f t="shared" si="5"/>
        <v>397</v>
      </c>
      <c r="K21" s="37"/>
      <c r="L21" s="37">
        <f>SUM(M21:R21)</f>
        <v>397</v>
      </c>
      <c r="M21" s="37"/>
      <c r="N21" s="37">
        <v>397</v>
      </c>
      <c r="O21" s="37"/>
      <c r="P21" s="37"/>
      <c r="Q21" s="37"/>
      <c r="R21" s="37"/>
      <c r="S21" s="37"/>
      <c r="T21" s="37"/>
      <c r="U21" s="40" t="s">
        <v>94</v>
      </c>
    </row>
    <row r="22" s="5" customFormat="1" ht="67" customHeight="1" spans="1:21">
      <c r="A22" s="24">
        <v>16</v>
      </c>
      <c r="B22" s="24" t="s">
        <v>98</v>
      </c>
      <c r="C22" s="24" t="s">
        <v>64</v>
      </c>
      <c r="D22" s="24" t="s">
        <v>28</v>
      </c>
      <c r="E22" s="24" t="s">
        <v>82</v>
      </c>
      <c r="F22" s="24" t="s">
        <v>30</v>
      </c>
      <c r="G22" s="25" t="s">
        <v>99</v>
      </c>
      <c r="H22" s="24" t="s">
        <v>89</v>
      </c>
      <c r="I22" s="37">
        <f>J22+S22+T22</f>
        <v>500</v>
      </c>
      <c r="J22" s="37">
        <f t="shared" si="5"/>
        <v>500</v>
      </c>
      <c r="K22" s="37"/>
      <c r="L22" s="37">
        <f>SUM(M22:R22)</f>
        <v>500</v>
      </c>
      <c r="M22" s="37"/>
      <c r="N22" s="37"/>
      <c r="O22" s="37"/>
      <c r="P22" s="37">
        <v>500</v>
      </c>
      <c r="Q22" s="37"/>
      <c r="R22" s="37"/>
      <c r="S22" s="37"/>
      <c r="T22" s="37"/>
      <c r="U22" s="40" t="s">
        <v>100</v>
      </c>
    </row>
    <row r="23" s="5" customFormat="1" ht="51" customHeight="1" spans="1:21">
      <c r="A23" s="24">
        <v>17</v>
      </c>
      <c r="B23" s="24" t="s">
        <v>101</v>
      </c>
      <c r="C23" s="24" t="s">
        <v>27</v>
      </c>
      <c r="D23" s="24" t="s">
        <v>28</v>
      </c>
      <c r="E23" s="24" t="s">
        <v>29</v>
      </c>
      <c r="F23" s="24" t="s">
        <v>102</v>
      </c>
      <c r="G23" s="24" t="s">
        <v>103</v>
      </c>
      <c r="H23" s="24" t="s">
        <v>104</v>
      </c>
      <c r="I23" s="37">
        <f>J23+S23+T23</f>
        <v>6000</v>
      </c>
      <c r="J23" s="37">
        <f>K23+L23</f>
        <v>2940</v>
      </c>
      <c r="K23" s="37"/>
      <c r="L23" s="37">
        <f>SUM(M23:R23)</f>
        <v>2940</v>
      </c>
      <c r="M23" s="37">
        <v>2940</v>
      </c>
      <c r="N23" s="37"/>
      <c r="O23" s="37"/>
      <c r="P23" s="37"/>
      <c r="Q23" s="37"/>
      <c r="R23" s="37"/>
      <c r="S23" s="37"/>
      <c r="T23" s="37">
        <v>3060</v>
      </c>
      <c r="U23" s="40" t="s">
        <v>105</v>
      </c>
    </row>
    <row r="24" s="5" customFormat="1" ht="51" customHeight="1" spans="1:21">
      <c r="A24" s="24">
        <v>18</v>
      </c>
      <c r="B24" s="24" t="s">
        <v>106</v>
      </c>
      <c r="C24" s="24" t="s">
        <v>27</v>
      </c>
      <c r="D24" s="24" t="s">
        <v>28</v>
      </c>
      <c r="E24" s="24" t="s">
        <v>29</v>
      </c>
      <c r="F24" s="24" t="s">
        <v>102</v>
      </c>
      <c r="G24" s="24" t="s">
        <v>107</v>
      </c>
      <c r="H24" s="24" t="s">
        <v>104</v>
      </c>
      <c r="I24" s="37">
        <f t="shared" ref="I24:I29" si="6">J24+S24+T24</f>
        <v>2580</v>
      </c>
      <c r="J24" s="37">
        <f t="shared" ref="J24:J29" si="7">K24+L24</f>
        <v>1264.2</v>
      </c>
      <c r="K24" s="37"/>
      <c r="L24" s="37">
        <f t="shared" ref="L24:L29" si="8">SUM(M24:R24)</f>
        <v>1264.2</v>
      </c>
      <c r="M24" s="37">
        <v>1264.2</v>
      </c>
      <c r="N24" s="37"/>
      <c r="O24" s="37"/>
      <c r="P24" s="37"/>
      <c r="Q24" s="37"/>
      <c r="R24" s="37"/>
      <c r="S24" s="37"/>
      <c r="T24" s="37">
        <v>1315.8</v>
      </c>
      <c r="U24" s="40" t="s">
        <v>108</v>
      </c>
    </row>
    <row r="25" s="5" customFormat="1" ht="51" customHeight="1" spans="1:21">
      <c r="A25" s="24">
        <v>19</v>
      </c>
      <c r="B25" s="24" t="s">
        <v>109</v>
      </c>
      <c r="C25" s="24" t="s">
        <v>27</v>
      </c>
      <c r="D25" s="24" t="s">
        <v>28</v>
      </c>
      <c r="E25" s="24" t="s">
        <v>29</v>
      </c>
      <c r="F25" s="24" t="s">
        <v>102</v>
      </c>
      <c r="G25" s="24" t="s">
        <v>110</v>
      </c>
      <c r="H25" s="24" t="s">
        <v>104</v>
      </c>
      <c r="I25" s="37">
        <f t="shared" si="6"/>
        <v>350</v>
      </c>
      <c r="J25" s="37">
        <f t="shared" si="7"/>
        <v>171</v>
      </c>
      <c r="K25" s="37"/>
      <c r="L25" s="37">
        <f t="shared" si="8"/>
        <v>171</v>
      </c>
      <c r="M25" s="37">
        <v>171</v>
      </c>
      <c r="N25" s="37"/>
      <c r="O25" s="37"/>
      <c r="P25" s="37"/>
      <c r="Q25" s="37"/>
      <c r="R25" s="37"/>
      <c r="S25" s="37"/>
      <c r="T25" s="37">
        <v>179</v>
      </c>
      <c r="U25" s="40" t="s">
        <v>111</v>
      </c>
    </row>
    <row r="26" s="5" customFormat="1" ht="51" customHeight="1" spans="1:21">
      <c r="A26" s="24">
        <v>20</v>
      </c>
      <c r="B26" s="24" t="s">
        <v>112</v>
      </c>
      <c r="C26" s="24" t="s">
        <v>27</v>
      </c>
      <c r="D26" s="24" t="s">
        <v>28</v>
      </c>
      <c r="E26" s="24" t="s">
        <v>29</v>
      </c>
      <c r="F26" s="24" t="s">
        <v>102</v>
      </c>
      <c r="G26" s="24" t="s">
        <v>113</v>
      </c>
      <c r="H26" s="24" t="s">
        <v>104</v>
      </c>
      <c r="I26" s="37">
        <f t="shared" si="6"/>
        <v>8000</v>
      </c>
      <c r="J26" s="37">
        <f t="shared" si="7"/>
        <v>3920</v>
      </c>
      <c r="K26" s="37"/>
      <c r="L26" s="37">
        <f t="shared" si="8"/>
        <v>3920</v>
      </c>
      <c r="M26" s="37">
        <v>3920</v>
      </c>
      <c r="N26" s="37"/>
      <c r="O26" s="37"/>
      <c r="P26" s="37"/>
      <c r="Q26" s="37"/>
      <c r="R26" s="37"/>
      <c r="S26" s="37"/>
      <c r="T26" s="37">
        <v>4080</v>
      </c>
      <c r="U26" s="40" t="s">
        <v>114</v>
      </c>
    </row>
    <row r="27" s="5" customFormat="1" ht="57" customHeight="1" spans="1:21">
      <c r="A27" s="24">
        <v>21</v>
      </c>
      <c r="B27" s="24" t="s">
        <v>115</v>
      </c>
      <c r="C27" s="24" t="s">
        <v>27</v>
      </c>
      <c r="D27" s="24" t="s">
        <v>28</v>
      </c>
      <c r="E27" s="24" t="s">
        <v>29</v>
      </c>
      <c r="F27" s="24" t="s">
        <v>102</v>
      </c>
      <c r="G27" s="24" t="s">
        <v>116</v>
      </c>
      <c r="H27" s="24" t="s">
        <v>104</v>
      </c>
      <c r="I27" s="37">
        <f t="shared" si="6"/>
        <v>23000</v>
      </c>
      <c r="J27" s="37">
        <f t="shared" si="7"/>
        <v>5000</v>
      </c>
      <c r="K27" s="37"/>
      <c r="L27" s="37">
        <f t="shared" si="8"/>
        <v>5000</v>
      </c>
      <c r="M27" s="37">
        <v>5000</v>
      </c>
      <c r="N27" s="37"/>
      <c r="O27" s="37"/>
      <c r="P27" s="37"/>
      <c r="Q27" s="37"/>
      <c r="R27" s="37"/>
      <c r="S27" s="37"/>
      <c r="T27" s="37">
        <v>18000</v>
      </c>
      <c r="U27" s="40" t="s">
        <v>117</v>
      </c>
    </row>
    <row r="28" s="5" customFormat="1" ht="51" customHeight="1" spans="1:21">
      <c r="A28" s="24">
        <v>22</v>
      </c>
      <c r="B28" s="24" t="s">
        <v>118</v>
      </c>
      <c r="C28" s="24" t="s">
        <v>27</v>
      </c>
      <c r="D28" s="24" t="s">
        <v>28</v>
      </c>
      <c r="E28" s="24" t="s">
        <v>29</v>
      </c>
      <c r="F28" s="24" t="s">
        <v>102</v>
      </c>
      <c r="G28" s="24" t="s">
        <v>119</v>
      </c>
      <c r="H28" s="24" t="s">
        <v>104</v>
      </c>
      <c r="I28" s="37">
        <f t="shared" si="6"/>
        <v>6700</v>
      </c>
      <c r="J28" s="37">
        <f t="shared" si="7"/>
        <v>3283</v>
      </c>
      <c r="K28" s="37"/>
      <c r="L28" s="37">
        <f t="shared" si="8"/>
        <v>3283</v>
      </c>
      <c r="M28" s="37">
        <v>3283</v>
      </c>
      <c r="N28" s="37"/>
      <c r="O28" s="37"/>
      <c r="P28" s="37"/>
      <c r="Q28" s="37"/>
      <c r="R28" s="37"/>
      <c r="S28" s="37"/>
      <c r="T28" s="37">
        <v>3417</v>
      </c>
      <c r="U28" s="40" t="s">
        <v>120</v>
      </c>
    </row>
    <row r="29" s="5" customFormat="1" ht="51" customHeight="1" spans="1:21">
      <c r="A29" s="24">
        <v>23</v>
      </c>
      <c r="B29" s="24" t="s">
        <v>121</v>
      </c>
      <c r="C29" s="24" t="s">
        <v>27</v>
      </c>
      <c r="D29" s="24" t="s">
        <v>28</v>
      </c>
      <c r="E29" s="24" t="s">
        <v>29</v>
      </c>
      <c r="F29" s="24" t="s">
        <v>102</v>
      </c>
      <c r="G29" s="24" t="s">
        <v>122</v>
      </c>
      <c r="H29" s="24" t="s">
        <v>104</v>
      </c>
      <c r="I29" s="37">
        <f t="shared" si="6"/>
        <v>1800</v>
      </c>
      <c r="J29" s="37">
        <f t="shared" si="7"/>
        <v>882</v>
      </c>
      <c r="K29" s="37"/>
      <c r="L29" s="37">
        <f t="shared" si="8"/>
        <v>882</v>
      </c>
      <c r="M29" s="37">
        <v>882</v>
      </c>
      <c r="N29" s="37"/>
      <c r="O29" s="37"/>
      <c r="P29" s="37"/>
      <c r="Q29" s="37"/>
      <c r="R29" s="37"/>
      <c r="S29" s="37"/>
      <c r="T29" s="37">
        <v>918</v>
      </c>
      <c r="U29" s="40" t="s">
        <v>123</v>
      </c>
    </row>
    <row r="30" s="5" customFormat="1" ht="49" customHeight="1" spans="1:21">
      <c r="A30" s="24">
        <v>24</v>
      </c>
      <c r="B30" s="24" t="s">
        <v>124</v>
      </c>
      <c r="C30" s="24" t="s">
        <v>125</v>
      </c>
      <c r="D30" s="24" t="s">
        <v>28</v>
      </c>
      <c r="E30" s="24" t="s">
        <v>29</v>
      </c>
      <c r="F30" s="24" t="s">
        <v>30</v>
      </c>
      <c r="G30" s="25" t="s">
        <v>126</v>
      </c>
      <c r="H30" s="24" t="s">
        <v>127</v>
      </c>
      <c r="I30" s="37">
        <f>J30+S30+T30</f>
        <v>852</v>
      </c>
      <c r="J30" s="37">
        <f t="shared" ref="J30:J32" si="9">K30+L30</f>
        <v>852</v>
      </c>
      <c r="K30" s="37"/>
      <c r="L30" s="37">
        <f>SUM(M30:R30)</f>
        <v>852</v>
      </c>
      <c r="M30" s="37"/>
      <c r="N30" s="37"/>
      <c r="O30" s="37"/>
      <c r="P30" s="37"/>
      <c r="Q30" s="37">
        <v>852</v>
      </c>
      <c r="R30" s="37"/>
      <c r="S30" s="37"/>
      <c r="T30" s="37"/>
      <c r="U30" s="40" t="s">
        <v>128</v>
      </c>
    </row>
    <row r="31" s="5" customFormat="1" ht="49" customHeight="1" spans="1:21">
      <c r="A31" s="24">
        <v>25</v>
      </c>
      <c r="B31" s="24" t="s">
        <v>129</v>
      </c>
      <c r="C31" s="24" t="s">
        <v>64</v>
      </c>
      <c r="D31" s="24" t="s">
        <v>43</v>
      </c>
      <c r="E31" s="24" t="s">
        <v>82</v>
      </c>
      <c r="F31" s="24" t="s">
        <v>30</v>
      </c>
      <c r="G31" s="25" t="s">
        <v>130</v>
      </c>
      <c r="H31" s="24" t="s">
        <v>127</v>
      </c>
      <c r="I31" s="37">
        <f>J31+S31+T31</f>
        <v>1500</v>
      </c>
      <c r="J31" s="37">
        <f t="shared" si="9"/>
        <v>1500</v>
      </c>
      <c r="K31" s="37"/>
      <c r="L31" s="37">
        <f>SUM(M31:R31)</f>
        <v>1500</v>
      </c>
      <c r="M31" s="37">
        <v>1500</v>
      </c>
      <c r="N31" s="37"/>
      <c r="O31" s="37"/>
      <c r="P31" s="37"/>
      <c r="Q31" s="37"/>
      <c r="R31" s="37"/>
      <c r="S31" s="37"/>
      <c r="T31" s="37"/>
      <c r="U31" s="40" t="s">
        <v>131</v>
      </c>
    </row>
    <row r="32" s="5" customFormat="1" ht="49" customHeight="1" spans="1:21">
      <c r="A32" s="24">
        <v>26</v>
      </c>
      <c r="B32" s="24" t="s">
        <v>132</v>
      </c>
      <c r="C32" s="24" t="s">
        <v>64</v>
      </c>
      <c r="D32" s="24" t="s">
        <v>28</v>
      </c>
      <c r="E32" s="24" t="s">
        <v>133</v>
      </c>
      <c r="F32" s="24" t="s">
        <v>134</v>
      </c>
      <c r="G32" s="25" t="s">
        <v>135</v>
      </c>
      <c r="H32" s="24" t="s">
        <v>127</v>
      </c>
      <c r="I32" s="37">
        <f>J32+S32+T32</f>
        <v>3400</v>
      </c>
      <c r="J32" s="37">
        <f t="shared" si="9"/>
        <v>2000</v>
      </c>
      <c r="K32" s="37"/>
      <c r="L32" s="37">
        <f>SUM(M32:R32)</f>
        <v>2000</v>
      </c>
      <c r="M32" s="37"/>
      <c r="N32" s="37"/>
      <c r="O32" s="37"/>
      <c r="P32" s="37"/>
      <c r="Q32" s="37"/>
      <c r="R32" s="37">
        <v>2000</v>
      </c>
      <c r="S32" s="37">
        <v>1400</v>
      </c>
      <c r="T32" s="37"/>
      <c r="U32" s="40" t="s">
        <v>136</v>
      </c>
    </row>
    <row r="33" s="5" customFormat="1" ht="63" customHeight="1" spans="1:21">
      <c r="A33" s="24">
        <v>27</v>
      </c>
      <c r="B33" s="24" t="s">
        <v>137</v>
      </c>
      <c r="C33" s="24" t="s">
        <v>64</v>
      </c>
      <c r="D33" s="24" t="s">
        <v>28</v>
      </c>
      <c r="E33" s="24" t="s">
        <v>82</v>
      </c>
      <c r="F33" s="24" t="s">
        <v>138</v>
      </c>
      <c r="G33" s="25" t="s">
        <v>139</v>
      </c>
      <c r="H33" s="24" t="s">
        <v>140</v>
      </c>
      <c r="I33" s="37">
        <f>J33+S33+T33</f>
        <v>6500</v>
      </c>
      <c r="J33" s="37">
        <f>K33+L33</f>
        <v>6500</v>
      </c>
      <c r="K33" s="37"/>
      <c r="L33" s="37">
        <f>SUM(M33:R33)</f>
        <v>6500</v>
      </c>
      <c r="M33" s="37"/>
      <c r="N33" s="37"/>
      <c r="O33" s="37"/>
      <c r="P33" s="37"/>
      <c r="Q33" s="37">
        <v>6500</v>
      </c>
      <c r="R33" s="37"/>
      <c r="S33" s="37"/>
      <c r="T33" s="37"/>
      <c r="U33" s="40" t="s">
        <v>141</v>
      </c>
    </row>
    <row r="34" s="5" customFormat="1" ht="63" customHeight="1" spans="1:21">
      <c r="A34" s="24">
        <v>28</v>
      </c>
      <c r="B34" s="24" t="s">
        <v>142</v>
      </c>
      <c r="C34" s="24" t="s">
        <v>64</v>
      </c>
      <c r="D34" s="24" t="s">
        <v>28</v>
      </c>
      <c r="E34" s="24" t="s">
        <v>82</v>
      </c>
      <c r="F34" s="24" t="s">
        <v>143</v>
      </c>
      <c r="G34" s="25" t="s">
        <v>144</v>
      </c>
      <c r="H34" s="24" t="s">
        <v>140</v>
      </c>
      <c r="I34" s="37">
        <f>J34+S34+T34</f>
        <v>5000</v>
      </c>
      <c r="J34" s="37">
        <f>K34+L34</f>
        <v>4000</v>
      </c>
      <c r="K34" s="37"/>
      <c r="L34" s="37">
        <f>SUM(M34:R34)</f>
        <v>4000</v>
      </c>
      <c r="M34" s="37"/>
      <c r="N34" s="37"/>
      <c r="O34" s="37"/>
      <c r="P34" s="37"/>
      <c r="Q34" s="37"/>
      <c r="R34" s="37">
        <v>4000</v>
      </c>
      <c r="S34" s="37">
        <v>1000</v>
      </c>
      <c r="T34" s="37"/>
      <c r="U34" s="40" t="s">
        <v>145</v>
      </c>
    </row>
    <row r="35" s="5" customFormat="1" ht="81" customHeight="1" spans="1:21">
      <c r="A35" s="24">
        <v>29</v>
      </c>
      <c r="B35" s="24" t="s">
        <v>146</v>
      </c>
      <c r="C35" s="24" t="s">
        <v>147</v>
      </c>
      <c r="D35" s="24" t="s">
        <v>28</v>
      </c>
      <c r="E35" s="24" t="s">
        <v>148</v>
      </c>
      <c r="F35" s="24" t="s">
        <v>30</v>
      </c>
      <c r="G35" s="25" t="s">
        <v>149</v>
      </c>
      <c r="H35" s="24" t="s">
        <v>150</v>
      </c>
      <c r="I35" s="37">
        <f>J35+S35+T35</f>
        <v>1500</v>
      </c>
      <c r="J35" s="37">
        <f>K35+L35</f>
        <v>1500</v>
      </c>
      <c r="K35" s="37"/>
      <c r="L35" s="37">
        <f>SUM(M35:R35)</f>
        <v>1500</v>
      </c>
      <c r="M35" s="37">
        <v>1500</v>
      </c>
      <c r="N35" s="37"/>
      <c r="O35" s="37"/>
      <c r="P35" s="37"/>
      <c r="Q35" s="37"/>
      <c r="R35" s="37"/>
      <c r="S35" s="37"/>
      <c r="T35" s="37"/>
      <c r="U35" s="40" t="s">
        <v>151</v>
      </c>
    </row>
    <row r="36" s="5" customFormat="1" ht="50" customHeight="1" spans="1:21">
      <c r="A36" s="24">
        <v>30</v>
      </c>
      <c r="B36" s="24" t="s">
        <v>152</v>
      </c>
      <c r="C36" s="24" t="s">
        <v>125</v>
      </c>
      <c r="D36" s="24" t="s">
        <v>28</v>
      </c>
      <c r="E36" s="24" t="s">
        <v>29</v>
      </c>
      <c r="F36" s="24" t="s">
        <v>30</v>
      </c>
      <c r="G36" s="24" t="s">
        <v>153</v>
      </c>
      <c r="H36" s="24" t="s">
        <v>154</v>
      </c>
      <c r="I36" s="37">
        <f>J36+S36+T36</f>
        <v>3699.36</v>
      </c>
      <c r="J36" s="37">
        <f>K36+L36</f>
        <v>3699.36</v>
      </c>
      <c r="K36" s="37"/>
      <c r="L36" s="37">
        <f>SUM(M36:R36)</f>
        <v>3699.36</v>
      </c>
      <c r="M36" s="37"/>
      <c r="N36" s="37"/>
      <c r="O36" s="37"/>
      <c r="P36" s="37"/>
      <c r="Q36" s="37">
        <v>3699.36</v>
      </c>
      <c r="R36" s="37"/>
      <c r="S36" s="37"/>
      <c r="T36" s="37"/>
      <c r="U36" s="40" t="s">
        <v>155</v>
      </c>
    </row>
    <row r="37" s="5" customFormat="1" ht="67" customHeight="1" spans="1:21">
      <c r="A37" s="24">
        <v>31</v>
      </c>
      <c r="B37" s="24" t="s">
        <v>156</v>
      </c>
      <c r="C37" s="24" t="s">
        <v>125</v>
      </c>
      <c r="D37" s="24" t="s">
        <v>28</v>
      </c>
      <c r="E37" s="24" t="s">
        <v>29</v>
      </c>
      <c r="F37" s="24" t="s">
        <v>30</v>
      </c>
      <c r="G37" s="25" t="s">
        <v>157</v>
      </c>
      <c r="H37" s="24" t="s">
        <v>154</v>
      </c>
      <c r="I37" s="37">
        <f>J37+S37+T37</f>
        <v>100</v>
      </c>
      <c r="J37" s="37">
        <f>K37+L37</f>
        <v>100</v>
      </c>
      <c r="K37" s="37"/>
      <c r="L37" s="37">
        <f>SUM(M37:R37)</f>
        <v>100</v>
      </c>
      <c r="M37" s="37"/>
      <c r="N37" s="37"/>
      <c r="O37" s="37"/>
      <c r="P37" s="37"/>
      <c r="Q37" s="37">
        <v>100</v>
      </c>
      <c r="R37" s="37"/>
      <c r="S37" s="37"/>
      <c r="T37" s="37"/>
      <c r="U37" s="40" t="s">
        <v>158</v>
      </c>
    </row>
    <row r="38" s="5" customFormat="1" ht="55" customHeight="1" spans="1:21">
      <c r="A38" s="24">
        <v>32</v>
      </c>
      <c r="B38" s="24" t="s">
        <v>159</v>
      </c>
      <c r="C38" s="24" t="s">
        <v>160</v>
      </c>
      <c r="D38" s="24" t="s">
        <v>28</v>
      </c>
      <c r="E38" s="24" t="s">
        <v>29</v>
      </c>
      <c r="F38" s="24" t="s">
        <v>30</v>
      </c>
      <c r="G38" s="25" t="s">
        <v>161</v>
      </c>
      <c r="H38" s="24" t="s">
        <v>162</v>
      </c>
      <c r="I38" s="37">
        <f>J38+S38+T38</f>
        <v>150</v>
      </c>
      <c r="J38" s="37">
        <f>K38+L38</f>
        <v>150</v>
      </c>
      <c r="K38" s="37"/>
      <c r="L38" s="37">
        <f>SUM(M38:R38)</f>
        <v>150</v>
      </c>
      <c r="M38" s="37">
        <v>150</v>
      </c>
      <c r="N38" s="37"/>
      <c r="O38" s="37"/>
      <c r="P38" s="37"/>
      <c r="Q38" s="37"/>
      <c r="R38" s="37"/>
      <c r="S38" s="37"/>
      <c r="T38" s="37"/>
      <c r="U38" s="40" t="s">
        <v>163</v>
      </c>
    </row>
    <row r="39" s="5" customFormat="1" ht="55" customHeight="1" spans="1:21">
      <c r="A39" s="24">
        <v>33</v>
      </c>
      <c r="B39" s="24" t="s">
        <v>164</v>
      </c>
      <c r="C39" s="24" t="s">
        <v>160</v>
      </c>
      <c r="D39" s="24" t="s">
        <v>28</v>
      </c>
      <c r="E39" s="24" t="s">
        <v>165</v>
      </c>
      <c r="F39" s="24" t="s">
        <v>30</v>
      </c>
      <c r="G39" s="24" t="s">
        <v>166</v>
      </c>
      <c r="H39" s="24" t="s">
        <v>167</v>
      </c>
      <c r="I39" s="37">
        <f>J39+S39+T39</f>
        <v>46.8</v>
      </c>
      <c r="J39" s="37">
        <f>K39+L39</f>
        <v>46.8</v>
      </c>
      <c r="K39" s="37"/>
      <c r="L39" s="37">
        <f>SUM(M39:R39)</f>
        <v>46.8</v>
      </c>
      <c r="M39" s="37"/>
      <c r="N39" s="37"/>
      <c r="O39" s="37">
        <v>46.8</v>
      </c>
      <c r="P39" s="37"/>
      <c r="Q39" s="37"/>
      <c r="R39" s="37"/>
      <c r="S39" s="37"/>
      <c r="T39" s="37"/>
      <c r="U39" s="40" t="s">
        <v>168</v>
      </c>
    </row>
    <row r="40" s="5" customFormat="1" ht="55" customHeight="1" spans="1:21">
      <c r="A40" s="24">
        <v>34</v>
      </c>
      <c r="B40" s="24" t="s">
        <v>169</v>
      </c>
      <c r="C40" s="24" t="s">
        <v>170</v>
      </c>
      <c r="D40" s="24" t="s">
        <v>28</v>
      </c>
      <c r="E40" s="24" t="s">
        <v>171</v>
      </c>
      <c r="F40" s="24" t="s">
        <v>30</v>
      </c>
      <c r="G40" s="24" t="s">
        <v>172</v>
      </c>
      <c r="H40" s="24" t="s">
        <v>173</v>
      </c>
      <c r="I40" s="37">
        <f>J40+S40+T40</f>
        <v>1095.89</v>
      </c>
      <c r="J40" s="37">
        <f>K40+L40</f>
        <v>1095.89</v>
      </c>
      <c r="K40" s="37"/>
      <c r="L40" s="37">
        <f>SUM(M40:Q40)</f>
        <v>1095.89</v>
      </c>
      <c r="M40" s="37">
        <v>1095.89</v>
      </c>
      <c r="N40" s="37"/>
      <c r="O40" s="37"/>
      <c r="P40" s="37"/>
      <c r="Q40" s="37"/>
      <c r="R40" s="37"/>
      <c r="S40" s="37"/>
      <c r="T40" s="37"/>
      <c r="U40" s="40" t="s">
        <v>172</v>
      </c>
    </row>
    <row r="41" s="5" customFormat="1" ht="65" customHeight="1" spans="1:21">
      <c r="A41" s="24">
        <v>35</v>
      </c>
      <c r="B41" s="24" t="s">
        <v>174</v>
      </c>
      <c r="C41" s="24" t="s">
        <v>160</v>
      </c>
      <c r="D41" s="24" t="s">
        <v>28</v>
      </c>
      <c r="E41" s="24" t="s">
        <v>165</v>
      </c>
      <c r="F41" s="24" t="s">
        <v>30</v>
      </c>
      <c r="G41" s="24" t="s">
        <v>175</v>
      </c>
      <c r="H41" s="24" t="s">
        <v>176</v>
      </c>
      <c r="I41" s="37">
        <f>J41+S41+T41</f>
        <v>50</v>
      </c>
      <c r="J41" s="37">
        <f>K41+L41</f>
        <v>50</v>
      </c>
      <c r="K41" s="37"/>
      <c r="L41" s="37">
        <f>SUM(M41:R41)</f>
        <v>50</v>
      </c>
      <c r="M41" s="37"/>
      <c r="N41" s="37"/>
      <c r="O41" s="37"/>
      <c r="P41" s="37"/>
      <c r="Q41" s="37">
        <v>50</v>
      </c>
      <c r="R41" s="37"/>
      <c r="S41" s="37"/>
      <c r="T41" s="37"/>
      <c r="U41" s="40" t="s">
        <v>177</v>
      </c>
    </row>
    <row r="42" s="5" customFormat="1" ht="58" customHeight="1" spans="1:21">
      <c r="A42" s="24">
        <v>36</v>
      </c>
      <c r="B42" s="24" t="s">
        <v>178</v>
      </c>
      <c r="C42" s="24" t="s">
        <v>27</v>
      </c>
      <c r="D42" s="24" t="s">
        <v>28</v>
      </c>
      <c r="E42" s="24" t="s">
        <v>44</v>
      </c>
      <c r="F42" s="24" t="s">
        <v>179</v>
      </c>
      <c r="G42" s="25" t="s">
        <v>180</v>
      </c>
      <c r="H42" s="24" t="s">
        <v>181</v>
      </c>
      <c r="I42" s="37">
        <f>J42+S42+T42</f>
        <v>132</v>
      </c>
      <c r="J42" s="37">
        <f>K42+L42</f>
        <v>132</v>
      </c>
      <c r="K42" s="37"/>
      <c r="L42" s="37">
        <f>SUM(M42:R42)</f>
        <v>132</v>
      </c>
      <c r="M42" s="37">
        <v>132</v>
      </c>
      <c r="N42" s="37"/>
      <c r="O42" s="37"/>
      <c r="P42" s="37"/>
      <c r="Q42" s="37"/>
      <c r="R42" s="37"/>
      <c r="S42" s="37"/>
      <c r="T42" s="37"/>
      <c r="U42" s="40" t="s">
        <v>182</v>
      </c>
    </row>
    <row r="43" s="5" customFormat="1" ht="52" customHeight="1" spans="1:21">
      <c r="A43" s="24">
        <v>37</v>
      </c>
      <c r="B43" s="24" t="s">
        <v>183</v>
      </c>
      <c r="C43" s="24" t="s">
        <v>27</v>
      </c>
      <c r="D43" s="24" t="s">
        <v>28</v>
      </c>
      <c r="E43" s="24" t="s">
        <v>44</v>
      </c>
      <c r="F43" s="24" t="s">
        <v>184</v>
      </c>
      <c r="G43" s="25" t="s">
        <v>185</v>
      </c>
      <c r="H43" s="24" t="s">
        <v>184</v>
      </c>
      <c r="I43" s="37">
        <f>J43+S43+T43</f>
        <v>44.146</v>
      </c>
      <c r="J43" s="37">
        <f>K43+L43</f>
        <v>44.146</v>
      </c>
      <c r="K43" s="37"/>
      <c r="L43" s="37">
        <f>SUM(M43:R43)</f>
        <v>44.146</v>
      </c>
      <c r="M43" s="37">
        <v>44.146</v>
      </c>
      <c r="N43" s="37"/>
      <c r="O43" s="37"/>
      <c r="P43" s="37"/>
      <c r="Q43" s="37"/>
      <c r="R43" s="37"/>
      <c r="S43" s="37"/>
      <c r="T43" s="37"/>
      <c r="U43" s="40" t="s">
        <v>186</v>
      </c>
    </row>
    <row r="44" s="5" customFormat="1" ht="58" customHeight="1" spans="1:21">
      <c r="A44" s="24">
        <v>38</v>
      </c>
      <c r="B44" s="24" t="s">
        <v>187</v>
      </c>
      <c r="C44" s="24" t="s">
        <v>27</v>
      </c>
      <c r="D44" s="24" t="s">
        <v>28</v>
      </c>
      <c r="E44" s="24" t="s">
        <v>87</v>
      </c>
      <c r="F44" s="24" t="s">
        <v>184</v>
      </c>
      <c r="G44" s="25" t="s">
        <v>188</v>
      </c>
      <c r="H44" s="24" t="s">
        <v>184</v>
      </c>
      <c r="I44" s="37">
        <f>J44+S44+T44</f>
        <v>1000</v>
      </c>
      <c r="J44" s="37">
        <f>K44+L44</f>
        <v>1000</v>
      </c>
      <c r="K44" s="37"/>
      <c r="L44" s="37">
        <f>SUM(M44:R44)</f>
        <v>1000</v>
      </c>
      <c r="M44" s="37">
        <v>1000</v>
      </c>
      <c r="N44" s="37"/>
      <c r="O44" s="37"/>
      <c r="P44" s="37"/>
      <c r="Q44" s="37"/>
      <c r="R44" s="37"/>
      <c r="S44" s="37"/>
      <c r="T44" s="37"/>
      <c r="U44" s="40" t="s">
        <v>189</v>
      </c>
    </row>
    <row r="45" s="5" customFormat="1" ht="54" customHeight="1" spans="1:21">
      <c r="A45" s="24">
        <v>39</v>
      </c>
      <c r="B45" s="24" t="s">
        <v>190</v>
      </c>
      <c r="C45" s="24" t="s">
        <v>64</v>
      </c>
      <c r="D45" s="24" t="s">
        <v>28</v>
      </c>
      <c r="E45" s="24" t="s">
        <v>82</v>
      </c>
      <c r="F45" s="24" t="s">
        <v>191</v>
      </c>
      <c r="G45" s="25" t="s">
        <v>192</v>
      </c>
      <c r="H45" s="24" t="s">
        <v>184</v>
      </c>
      <c r="I45" s="37">
        <f>J45+S45+T45</f>
        <v>900</v>
      </c>
      <c r="J45" s="37">
        <f>K45+L45</f>
        <v>900</v>
      </c>
      <c r="K45" s="37"/>
      <c r="L45" s="37">
        <f>SUM(M45:R45)</f>
        <v>900</v>
      </c>
      <c r="M45" s="37">
        <v>900</v>
      </c>
      <c r="N45" s="37"/>
      <c r="O45" s="37"/>
      <c r="P45" s="37"/>
      <c r="Q45" s="37"/>
      <c r="R45" s="37"/>
      <c r="S45" s="37"/>
      <c r="T45" s="37"/>
      <c r="U45" s="40" t="s">
        <v>141</v>
      </c>
    </row>
    <row r="46" s="5" customFormat="1" ht="54" customHeight="1" spans="1:21">
      <c r="A46" s="24">
        <v>40</v>
      </c>
      <c r="B46" s="24" t="s">
        <v>193</v>
      </c>
      <c r="C46" s="24" t="s">
        <v>27</v>
      </c>
      <c r="D46" s="24" t="s">
        <v>28</v>
      </c>
      <c r="E46" s="24" t="s">
        <v>87</v>
      </c>
      <c r="F46" s="24" t="s">
        <v>194</v>
      </c>
      <c r="G46" s="25" t="s">
        <v>195</v>
      </c>
      <c r="H46" s="24" t="s">
        <v>184</v>
      </c>
      <c r="I46" s="37">
        <f>J46+S46+T46</f>
        <v>65</v>
      </c>
      <c r="J46" s="37">
        <f>K46+L46</f>
        <v>65</v>
      </c>
      <c r="K46" s="37"/>
      <c r="L46" s="37">
        <f>SUM(M46:R46)</f>
        <v>65</v>
      </c>
      <c r="M46" s="37"/>
      <c r="N46" s="37"/>
      <c r="O46" s="37">
        <v>65</v>
      </c>
      <c r="P46" s="37"/>
      <c r="Q46" s="37"/>
      <c r="R46" s="37"/>
      <c r="S46" s="37"/>
      <c r="T46" s="37"/>
      <c r="U46" s="40" t="s">
        <v>196</v>
      </c>
    </row>
    <row r="47" s="5" customFormat="1" ht="52" customHeight="1" spans="1:21">
      <c r="A47" s="24">
        <v>41</v>
      </c>
      <c r="B47" s="24" t="s">
        <v>197</v>
      </c>
      <c r="C47" s="24" t="s">
        <v>27</v>
      </c>
      <c r="D47" s="24" t="s">
        <v>28</v>
      </c>
      <c r="E47" s="24" t="s">
        <v>44</v>
      </c>
      <c r="F47" s="24" t="s">
        <v>45</v>
      </c>
      <c r="G47" s="25" t="s">
        <v>198</v>
      </c>
      <c r="H47" s="24" t="s">
        <v>45</v>
      </c>
      <c r="I47" s="37">
        <f>J47+S47+T47</f>
        <v>218.724</v>
      </c>
      <c r="J47" s="37">
        <f>K47+L47</f>
        <v>218.724</v>
      </c>
      <c r="K47" s="37"/>
      <c r="L47" s="37">
        <f>SUM(M47:R47)</f>
        <v>218.724</v>
      </c>
      <c r="M47" s="37">
        <v>218.724</v>
      </c>
      <c r="N47" s="37"/>
      <c r="O47" s="37"/>
      <c r="P47" s="37"/>
      <c r="Q47" s="37"/>
      <c r="R47" s="37"/>
      <c r="S47" s="37"/>
      <c r="T47" s="37"/>
      <c r="U47" s="40" t="s">
        <v>199</v>
      </c>
    </row>
    <row r="48" s="5" customFormat="1" ht="46" customHeight="1" spans="1:21">
      <c r="A48" s="24">
        <v>42</v>
      </c>
      <c r="B48" s="24" t="s">
        <v>200</v>
      </c>
      <c r="C48" s="24" t="s">
        <v>27</v>
      </c>
      <c r="D48" s="24" t="s">
        <v>28</v>
      </c>
      <c r="E48" s="24" t="s">
        <v>201</v>
      </c>
      <c r="F48" s="24" t="s">
        <v>202</v>
      </c>
      <c r="G48" s="25" t="s">
        <v>203</v>
      </c>
      <c r="H48" s="24" t="s">
        <v>45</v>
      </c>
      <c r="I48" s="37">
        <f>J48+S48+T48</f>
        <v>344</v>
      </c>
      <c r="J48" s="37">
        <f>K48+L48</f>
        <v>344</v>
      </c>
      <c r="K48" s="37"/>
      <c r="L48" s="37">
        <f>SUM(M48:R48)</f>
        <v>344</v>
      </c>
      <c r="M48" s="37">
        <v>344</v>
      </c>
      <c r="N48" s="37"/>
      <c r="O48" s="37"/>
      <c r="P48" s="37"/>
      <c r="Q48" s="37"/>
      <c r="R48" s="37"/>
      <c r="S48" s="37"/>
      <c r="T48" s="37"/>
      <c r="U48" s="40" t="s">
        <v>204</v>
      </c>
    </row>
    <row r="49" s="5" customFormat="1" ht="54" customHeight="1" spans="1:21">
      <c r="A49" s="24">
        <v>43</v>
      </c>
      <c r="B49" s="24" t="s">
        <v>205</v>
      </c>
      <c r="C49" s="24" t="s">
        <v>64</v>
      </c>
      <c r="D49" s="24" t="s">
        <v>28</v>
      </c>
      <c r="E49" s="24" t="s">
        <v>82</v>
      </c>
      <c r="F49" s="24" t="s">
        <v>206</v>
      </c>
      <c r="G49" s="25" t="s">
        <v>207</v>
      </c>
      <c r="H49" s="24" t="s">
        <v>45</v>
      </c>
      <c r="I49" s="37">
        <f>J49+S49+T49</f>
        <v>1410</v>
      </c>
      <c r="J49" s="37">
        <f>K49+L49</f>
        <v>1410</v>
      </c>
      <c r="K49" s="37"/>
      <c r="L49" s="37">
        <f>SUM(M49:R49)</f>
        <v>1410</v>
      </c>
      <c r="M49" s="37">
        <f>23.5*60</f>
        <v>1410</v>
      </c>
      <c r="N49" s="37"/>
      <c r="O49" s="37"/>
      <c r="P49" s="37"/>
      <c r="Q49" s="37"/>
      <c r="R49" s="37"/>
      <c r="S49" s="37"/>
      <c r="T49" s="37"/>
      <c r="U49" s="40" t="s">
        <v>141</v>
      </c>
    </row>
    <row r="50" s="5" customFormat="1" ht="54" customHeight="1" spans="1:21">
      <c r="A50" s="24">
        <v>44</v>
      </c>
      <c r="B50" s="24" t="s">
        <v>208</v>
      </c>
      <c r="C50" s="24" t="s">
        <v>27</v>
      </c>
      <c r="D50" s="24" t="s">
        <v>28</v>
      </c>
      <c r="E50" s="24" t="s">
        <v>82</v>
      </c>
      <c r="F50" s="24" t="s">
        <v>209</v>
      </c>
      <c r="G50" s="26" t="s">
        <v>210</v>
      </c>
      <c r="H50" s="24" t="s">
        <v>45</v>
      </c>
      <c r="I50" s="37">
        <f>J50+S50+T50</f>
        <v>75</v>
      </c>
      <c r="J50" s="37">
        <f>K50+L50</f>
        <v>75</v>
      </c>
      <c r="K50" s="37"/>
      <c r="L50" s="37">
        <f>SUM(M50:R50)</f>
        <v>75</v>
      </c>
      <c r="M50" s="37"/>
      <c r="N50" s="37"/>
      <c r="O50" s="37">
        <v>75</v>
      </c>
      <c r="P50" s="37"/>
      <c r="Q50" s="37"/>
      <c r="R50" s="37"/>
      <c r="S50" s="37"/>
      <c r="T50" s="37"/>
      <c r="U50" s="40" t="s">
        <v>211</v>
      </c>
    </row>
    <row r="51" s="5" customFormat="1" ht="52" customHeight="1" spans="1:21">
      <c r="A51" s="24">
        <v>45</v>
      </c>
      <c r="B51" s="24" t="s">
        <v>212</v>
      </c>
      <c r="C51" s="24" t="s">
        <v>27</v>
      </c>
      <c r="D51" s="24" t="s">
        <v>28</v>
      </c>
      <c r="E51" s="24" t="s">
        <v>44</v>
      </c>
      <c r="F51" s="24" t="s">
        <v>213</v>
      </c>
      <c r="G51" s="25" t="s">
        <v>214</v>
      </c>
      <c r="H51" s="24" t="s">
        <v>213</v>
      </c>
      <c r="I51" s="37">
        <f>J51+S51+T51</f>
        <v>390.39</v>
      </c>
      <c r="J51" s="37">
        <f>K51+L51</f>
        <v>390.39</v>
      </c>
      <c r="K51" s="37"/>
      <c r="L51" s="37">
        <f>SUM(M51:R51)</f>
        <v>390.39</v>
      </c>
      <c r="M51" s="37">
        <v>390.39</v>
      </c>
      <c r="N51" s="37"/>
      <c r="O51" s="37"/>
      <c r="P51" s="37"/>
      <c r="Q51" s="37"/>
      <c r="R51" s="37"/>
      <c r="S51" s="37"/>
      <c r="T51" s="37"/>
      <c r="U51" s="40" t="s">
        <v>215</v>
      </c>
    </row>
    <row r="52" s="5" customFormat="1" ht="62" customHeight="1" spans="1:21">
      <c r="A52" s="24">
        <v>46</v>
      </c>
      <c r="B52" s="24" t="s">
        <v>216</v>
      </c>
      <c r="C52" s="24" t="s">
        <v>27</v>
      </c>
      <c r="D52" s="24" t="s">
        <v>28</v>
      </c>
      <c r="E52" s="24" t="s">
        <v>87</v>
      </c>
      <c r="F52" s="24" t="s">
        <v>213</v>
      </c>
      <c r="G52" s="25" t="s">
        <v>217</v>
      </c>
      <c r="H52" s="24" t="s">
        <v>213</v>
      </c>
      <c r="I52" s="37">
        <f>J52+S52+T52</f>
        <v>640</v>
      </c>
      <c r="J52" s="37">
        <f>K52+L52</f>
        <v>640</v>
      </c>
      <c r="K52" s="37"/>
      <c r="L52" s="37">
        <f>SUM(M52:R52)</f>
        <v>640</v>
      </c>
      <c r="M52" s="37">
        <v>640</v>
      </c>
      <c r="N52" s="37"/>
      <c r="O52" s="37"/>
      <c r="P52" s="37"/>
      <c r="Q52" s="37"/>
      <c r="R52" s="37"/>
      <c r="S52" s="37"/>
      <c r="T52" s="37"/>
      <c r="U52" s="40" t="s">
        <v>218</v>
      </c>
    </row>
    <row r="53" s="5" customFormat="1" ht="54" customHeight="1" spans="1:21">
      <c r="A53" s="24">
        <v>47</v>
      </c>
      <c r="B53" s="24" t="s">
        <v>219</v>
      </c>
      <c r="C53" s="24" t="s">
        <v>64</v>
      </c>
      <c r="D53" s="24" t="s">
        <v>28</v>
      </c>
      <c r="E53" s="24" t="s">
        <v>82</v>
      </c>
      <c r="F53" s="24" t="s">
        <v>220</v>
      </c>
      <c r="G53" s="25" t="s">
        <v>221</v>
      </c>
      <c r="H53" s="24" t="s">
        <v>213</v>
      </c>
      <c r="I53" s="37">
        <f>J53+S53+T53</f>
        <v>1170</v>
      </c>
      <c r="J53" s="37">
        <f>K53+L53</f>
        <v>1170</v>
      </c>
      <c r="K53" s="37"/>
      <c r="L53" s="37">
        <f>SUM(M53:R53)</f>
        <v>1170</v>
      </c>
      <c r="M53" s="37">
        <f>19.5*60</f>
        <v>1170</v>
      </c>
      <c r="N53" s="37"/>
      <c r="O53" s="37"/>
      <c r="P53" s="37"/>
      <c r="Q53" s="37"/>
      <c r="R53" s="37"/>
      <c r="S53" s="37"/>
      <c r="T53" s="37"/>
      <c r="U53" s="40" t="s">
        <v>141</v>
      </c>
    </row>
    <row r="54" s="5" customFormat="1" ht="66" customHeight="1" spans="1:21">
      <c r="A54" s="24">
        <v>48</v>
      </c>
      <c r="B54" s="24" t="s">
        <v>222</v>
      </c>
      <c r="C54" s="24" t="s">
        <v>27</v>
      </c>
      <c r="D54" s="24" t="s">
        <v>28</v>
      </c>
      <c r="E54" s="24" t="s">
        <v>82</v>
      </c>
      <c r="F54" s="24" t="s">
        <v>223</v>
      </c>
      <c r="G54" s="25" t="s">
        <v>224</v>
      </c>
      <c r="H54" s="24" t="s">
        <v>213</v>
      </c>
      <c r="I54" s="37">
        <v>210</v>
      </c>
      <c r="J54" s="37">
        <f>K54+L54</f>
        <v>210</v>
      </c>
      <c r="K54" s="37"/>
      <c r="L54" s="37">
        <f>SUM(M54:R54)</f>
        <v>210</v>
      </c>
      <c r="M54" s="37">
        <v>210</v>
      </c>
      <c r="N54" s="37"/>
      <c r="O54" s="37"/>
      <c r="P54" s="37"/>
      <c r="Q54" s="37"/>
      <c r="R54" s="37"/>
      <c r="S54" s="37"/>
      <c r="T54" s="37"/>
      <c r="U54" s="40" t="s">
        <v>225</v>
      </c>
    </row>
    <row r="55" s="5" customFormat="1" ht="66" customHeight="1" spans="1:21">
      <c r="A55" s="24">
        <v>49</v>
      </c>
      <c r="B55" s="24" t="s">
        <v>226</v>
      </c>
      <c r="C55" s="24" t="s">
        <v>27</v>
      </c>
      <c r="D55" s="24" t="s">
        <v>28</v>
      </c>
      <c r="E55" s="24" t="s">
        <v>82</v>
      </c>
      <c r="F55" s="24" t="s">
        <v>227</v>
      </c>
      <c r="G55" s="25" t="s">
        <v>228</v>
      </c>
      <c r="H55" s="24" t="s">
        <v>213</v>
      </c>
      <c r="I55" s="37">
        <v>48.946</v>
      </c>
      <c r="J55" s="37">
        <f>K55+L55</f>
        <v>48.946</v>
      </c>
      <c r="K55" s="37"/>
      <c r="L55" s="37">
        <f>SUM(M55:R55)</f>
        <v>48.946</v>
      </c>
      <c r="M55" s="37">
        <v>48.946</v>
      </c>
      <c r="N55" s="37"/>
      <c r="O55" s="37"/>
      <c r="P55" s="37"/>
      <c r="Q55" s="37"/>
      <c r="R55" s="37"/>
      <c r="S55" s="37"/>
      <c r="T55" s="37"/>
      <c r="U55" s="40" t="s">
        <v>229</v>
      </c>
    </row>
    <row r="56" s="5" customFormat="1" ht="52" customHeight="1" spans="1:21">
      <c r="A56" s="24">
        <v>50</v>
      </c>
      <c r="B56" s="24" t="s">
        <v>230</v>
      </c>
      <c r="C56" s="24" t="s">
        <v>27</v>
      </c>
      <c r="D56" s="24" t="s">
        <v>28</v>
      </c>
      <c r="E56" s="24" t="s">
        <v>44</v>
      </c>
      <c r="F56" s="24" t="s">
        <v>59</v>
      </c>
      <c r="G56" s="25" t="s">
        <v>231</v>
      </c>
      <c r="H56" s="24" t="s">
        <v>59</v>
      </c>
      <c r="I56" s="37">
        <f>J56+S56+T56</f>
        <v>205.392</v>
      </c>
      <c r="J56" s="37">
        <f t="shared" ref="J56:J60" si="10">K56+L56</f>
        <v>205.392</v>
      </c>
      <c r="K56" s="37"/>
      <c r="L56" s="37">
        <f>SUM(M56:R56)</f>
        <v>205.392</v>
      </c>
      <c r="M56" s="37">
        <v>205.392</v>
      </c>
      <c r="N56" s="37"/>
      <c r="O56" s="37"/>
      <c r="P56" s="37"/>
      <c r="Q56" s="37"/>
      <c r="R56" s="37"/>
      <c r="S56" s="37"/>
      <c r="T56" s="37"/>
      <c r="U56" s="40" t="s">
        <v>232</v>
      </c>
    </row>
    <row r="57" s="5" customFormat="1" ht="54" customHeight="1" spans="1:21">
      <c r="A57" s="24">
        <v>51</v>
      </c>
      <c r="B57" s="24" t="s">
        <v>233</v>
      </c>
      <c r="C57" s="24" t="s">
        <v>64</v>
      </c>
      <c r="D57" s="24" t="s">
        <v>28</v>
      </c>
      <c r="E57" s="24" t="s">
        <v>82</v>
      </c>
      <c r="F57" s="24" t="s">
        <v>234</v>
      </c>
      <c r="G57" s="25" t="s">
        <v>235</v>
      </c>
      <c r="H57" s="24" t="s">
        <v>59</v>
      </c>
      <c r="I57" s="37">
        <f>J57+S57+T57</f>
        <v>1014</v>
      </c>
      <c r="J57" s="37">
        <f t="shared" si="10"/>
        <v>1014</v>
      </c>
      <c r="K57" s="37"/>
      <c r="L57" s="37">
        <f>SUM(M57:R57)</f>
        <v>1014</v>
      </c>
      <c r="M57" s="37">
        <v>1014</v>
      </c>
      <c r="N57" s="37"/>
      <c r="O57" s="37"/>
      <c r="P57" s="37"/>
      <c r="Q57" s="37"/>
      <c r="R57" s="37"/>
      <c r="S57" s="37"/>
      <c r="T57" s="37"/>
      <c r="U57" s="40" t="s">
        <v>141</v>
      </c>
    </row>
    <row r="58" s="5" customFormat="1" ht="54" customHeight="1" spans="1:21">
      <c r="A58" s="24">
        <v>52</v>
      </c>
      <c r="B58" s="24" t="s">
        <v>236</v>
      </c>
      <c r="C58" s="24" t="s">
        <v>64</v>
      </c>
      <c r="D58" s="24" t="s">
        <v>28</v>
      </c>
      <c r="E58" s="24" t="s">
        <v>82</v>
      </c>
      <c r="F58" s="24" t="s">
        <v>237</v>
      </c>
      <c r="G58" s="25" t="s">
        <v>238</v>
      </c>
      <c r="H58" s="24" t="s">
        <v>59</v>
      </c>
      <c r="I58" s="37">
        <f>J58+S58+T58</f>
        <v>70</v>
      </c>
      <c r="J58" s="37">
        <f t="shared" si="10"/>
        <v>70</v>
      </c>
      <c r="K58" s="37"/>
      <c r="L58" s="37">
        <f>SUM(M58:R58)</f>
        <v>70</v>
      </c>
      <c r="M58" s="37"/>
      <c r="N58" s="37"/>
      <c r="O58" s="37">
        <v>70</v>
      </c>
      <c r="P58" s="37"/>
      <c r="Q58" s="37"/>
      <c r="R58" s="37"/>
      <c r="S58" s="37"/>
      <c r="T58" s="37"/>
      <c r="U58" s="40" t="s">
        <v>239</v>
      </c>
    </row>
    <row r="59" s="5" customFormat="1" ht="65" customHeight="1" spans="1:21">
      <c r="A59" s="24">
        <v>53</v>
      </c>
      <c r="B59" s="24" t="s">
        <v>240</v>
      </c>
      <c r="C59" s="24" t="s">
        <v>27</v>
      </c>
      <c r="D59" s="24" t="s">
        <v>28</v>
      </c>
      <c r="E59" s="24" t="s">
        <v>241</v>
      </c>
      <c r="F59" s="24" t="s">
        <v>242</v>
      </c>
      <c r="G59" s="25" t="s">
        <v>243</v>
      </c>
      <c r="H59" s="24" t="s">
        <v>59</v>
      </c>
      <c r="I59" s="37">
        <f>J59+S59+T59</f>
        <v>600</v>
      </c>
      <c r="J59" s="37">
        <f t="shared" si="10"/>
        <v>600</v>
      </c>
      <c r="K59" s="37"/>
      <c r="L59" s="37">
        <f>SUM(M59:R59)</f>
        <v>600</v>
      </c>
      <c r="M59" s="37">
        <v>600</v>
      </c>
      <c r="N59" s="37"/>
      <c r="O59" s="37"/>
      <c r="P59" s="37"/>
      <c r="Q59" s="37"/>
      <c r="R59" s="37"/>
      <c r="S59" s="37"/>
      <c r="T59" s="37"/>
      <c r="U59" s="40" t="s">
        <v>244</v>
      </c>
    </row>
    <row r="60" s="5" customFormat="1" ht="65" customHeight="1" spans="1:21">
      <c r="A60" s="24">
        <v>54</v>
      </c>
      <c r="B60" s="24" t="s">
        <v>245</v>
      </c>
      <c r="C60" s="24" t="s">
        <v>27</v>
      </c>
      <c r="D60" s="24" t="s">
        <v>28</v>
      </c>
      <c r="E60" s="24" t="s">
        <v>241</v>
      </c>
      <c r="F60" s="24" t="s">
        <v>246</v>
      </c>
      <c r="G60" s="25" t="s">
        <v>247</v>
      </c>
      <c r="H60" s="24" t="s">
        <v>59</v>
      </c>
      <c r="I60" s="37">
        <f>J60+S60+T60</f>
        <v>90</v>
      </c>
      <c r="J60" s="37">
        <f t="shared" si="10"/>
        <v>90</v>
      </c>
      <c r="K60" s="37"/>
      <c r="L60" s="37">
        <f>SUM(M60:R60)</f>
        <v>90</v>
      </c>
      <c r="M60" s="37"/>
      <c r="N60" s="37"/>
      <c r="O60" s="37">
        <v>90</v>
      </c>
      <c r="P60" s="37"/>
      <c r="Q60" s="37"/>
      <c r="R60" s="37"/>
      <c r="S60" s="37"/>
      <c r="T60" s="37"/>
      <c r="U60" s="40" t="s">
        <v>248</v>
      </c>
    </row>
    <row r="61" s="5" customFormat="1" ht="52" customHeight="1" spans="1:21">
      <c r="A61" s="24">
        <v>55</v>
      </c>
      <c r="B61" s="24" t="s">
        <v>249</v>
      </c>
      <c r="C61" s="24" t="s">
        <v>27</v>
      </c>
      <c r="D61" s="24" t="s">
        <v>28</v>
      </c>
      <c r="E61" s="24" t="s">
        <v>44</v>
      </c>
      <c r="F61" s="24" t="s">
        <v>250</v>
      </c>
      <c r="G61" s="25" t="s">
        <v>251</v>
      </c>
      <c r="H61" s="24" t="s">
        <v>250</v>
      </c>
      <c r="I61" s="37">
        <f>J61+S61+T61</f>
        <v>72.138</v>
      </c>
      <c r="J61" s="37">
        <f t="shared" ref="J61:J67" si="11">K61+L61</f>
        <v>72.138</v>
      </c>
      <c r="K61" s="37"/>
      <c r="L61" s="37">
        <f t="shared" ref="L61:L67" si="12">SUM(M61:R61)</f>
        <v>72.138</v>
      </c>
      <c r="M61" s="37">
        <v>72.138</v>
      </c>
      <c r="N61" s="37"/>
      <c r="O61" s="37"/>
      <c r="P61" s="37"/>
      <c r="Q61" s="37"/>
      <c r="R61" s="37"/>
      <c r="S61" s="37"/>
      <c r="T61" s="37"/>
      <c r="U61" s="40" t="s">
        <v>252</v>
      </c>
    </row>
    <row r="62" s="5" customFormat="1" ht="119" customHeight="1" spans="1:21">
      <c r="A62" s="24">
        <v>56</v>
      </c>
      <c r="B62" s="24" t="s">
        <v>253</v>
      </c>
      <c r="C62" s="24" t="s">
        <v>27</v>
      </c>
      <c r="D62" s="24" t="s">
        <v>28</v>
      </c>
      <c r="E62" s="24" t="s">
        <v>87</v>
      </c>
      <c r="F62" s="24" t="s">
        <v>254</v>
      </c>
      <c r="G62" s="25" t="s">
        <v>255</v>
      </c>
      <c r="H62" s="24" t="s">
        <v>250</v>
      </c>
      <c r="I62" s="37">
        <f>J62+S62+T62</f>
        <v>364.06</v>
      </c>
      <c r="J62" s="37">
        <f t="shared" si="11"/>
        <v>364.06</v>
      </c>
      <c r="K62" s="37"/>
      <c r="L62" s="37">
        <f t="shared" si="12"/>
        <v>364.06</v>
      </c>
      <c r="M62" s="37">
        <v>364.06</v>
      </c>
      <c r="N62" s="37"/>
      <c r="O62" s="37"/>
      <c r="P62" s="37"/>
      <c r="Q62" s="37"/>
      <c r="R62" s="37"/>
      <c r="S62" s="37"/>
      <c r="T62" s="37"/>
      <c r="U62" s="40" t="s">
        <v>256</v>
      </c>
    </row>
    <row r="63" s="5" customFormat="1" ht="54" customHeight="1" spans="1:21">
      <c r="A63" s="24">
        <v>57</v>
      </c>
      <c r="B63" s="24" t="s">
        <v>257</v>
      </c>
      <c r="C63" s="24" t="s">
        <v>64</v>
      </c>
      <c r="D63" s="24" t="s">
        <v>28</v>
      </c>
      <c r="E63" s="24" t="s">
        <v>82</v>
      </c>
      <c r="F63" s="24" t="s">
        <v>258</v>
      </c>
      <c r="G63" s="25" t="s">
        <v>259</v>
      </c>
      <c r="H63" s="24" t="s">
        <v>250</v>
      </c>
      <c r="I63" s="37">
        <f>J63+S63+T63</f>
        <v>1620</v>
      </c>
      <c r="J63" s="37">
        <f t="shared" si="11"/>
        <v>1620</v>
      </c>
      <c r="K63" s="37"/>
      <c r="L63" s="37">
        <f t="shared" si="12"/>
        <v>1620</v>
      </c>
      <c r="M63" s="37">
        <v>1620</v>
      </c>
      <c r="N63" s="37"/>
      <c r="O63" s="37"/>
      <c r="P63" s="37"/>
      <c r="Q63" s="37"/>
      <c r="R63" s="37"/>
      <c r="S63" s="37"/>
      <c r="T63" s="37"/>
      <c r="U63" s="40" t="s">
        <v>141</v>
      </c>
    </row>
    <row r="64" s="5" customFormat="1" ht="54" customHeight="1" spans="1:21">
      <c r="A64" s="24">
        <v>58</v>
      </c>
      <c r="B64" s="24" t="s">
        <v>260</v>
      </c>
      <c r="C64" s="24" t="s">
        <v>27</v>
      </c>
      <c r="D64" s="24" t="s">
        <v>28</v>
      </c>
      <c r="E64" s="24" t="s">
        <v>82</v>
      </c>
      <c r="F64" s="24" t="s">
        <v>261</v>
      </c>
      <c r="G64" s="25" t="s">
        <v>262</v>
      </c>
      <c r="H64" s="24" t="s">
        <v>250</v>
      </c>
      <c r="I64" s="37">
        <f>J64+S64+T64</f>
        <v>263.5</v>
      </c>
      <c r="J64" s="37">
        <f t="shared" si="11"/>
        <v>263.5</v>
      </c>
      <c r="K64" s="37"/>
      <c r="L64" s="37">
        <f t="shared" si="12"/>
        <v>263.5</v>
      </c>
      <c r="M64" s="37"/>
      <c r="N64" s="37"/>
      <c r="O64" s="37">
        <v>263.5</v>
      </c>
      <c r="P64" s="37"/>
      <c r="Q64" s="37"/>
      <c r="R64" s="37"/>
      <c r="S64" s="37"/>
      <c r="T64" s="37"/>
      <c r="U64" s="40" t="s">
        <v>263</v>
      </c>
    </row>
    <row r="65" s="5" customFormat="1" ht="70" customHeight="1" spans="1:21">
      <c r="A65" s="24">
        <v>59</v>
      </c>
      <c r="B65" s="24" t="s">
        <v>264</v>
      </c>
      <c r="C65" s="24" t="s">
        <v>27</v>
      </c>
      <c r="D65" s="24" t="s">
        <v>28</v>
      </c>
      <c r="E65" s="24" t="s">
        <v>82</v>
      </c>
      <c r="F65" s="24" t="s">
        <v>261</v>
      </c>
      <c r="G65" s="25" t="s">
        <v>265</v>
      </c>
      <c r="H65" s="24" t="s">
        <v>250</v>
      </c>
      <c r="I65" s="37">
        <f>J65+S65+T65</f>
        <v>257</v>
      </c>
      <c r="J65" s="37">
        <f t="shared" si="11"/>
        <v>257</v>
      </c>
      <c r="K65" s="37"/>
      <c r="L65" s="37">
        <f t="shared" si="12"/>
        <v>257</v>
      </c>
      <c r="M65" s="37"/>
      <c r="N65" s="37"/>
      <c r="O65" s="37">
        <v>257</v>
      </c>
      <c r="P65" s="37"/>
      <c r="Q65" s="37"/>
      <c r="R65" s="37"/>
      <c r="S65" s="37"/>
      <c r="T65" s="37"/>
      <c r="U65" s="40" t="s">
        <v>266</v>
      </c>
    </row>
    <row r="66" s="5" customFormat="1" ht="168" customHeight="1" spans="1:21">
      <c r="A66" s="24">
        <v>60</v>
      </c>
      <c r="B66" s="41" t="s">
        <v>267</v>
      </c>
      <c r="C66" s="24" t="s">
        <v>27</v>
      </c>
      <c r="D66" s="24" t="s">
        <v>28</v>
      </c>
      <c r="E66" s="24" t="s">
        <v>82</v>
      </c>
      <c r="F66" s="24" t="s">
        <v>268</v>
      </c>
      <c r="G66" s="26" t="s">
        <v>269</v>
      </c>
      <c r="H66" s="24" t="s">
        <v>250</v>
      </c>
      <c r="I66" s="37">
        <v>641</v>
      </c>
      <c r="J66" s="37">
        <f t="shared" si="11"/>
        <v>641</v>
      </c>
      <c r="K66" s="37"/>
      <c r="L66" s="37">
        <f t="shared" si="12"/>
        <v>641</v>
      </c>
      <c r="M66" s="37">
        <v>641</v>
      </c>
      <c r="N66" s="37"/>
      <c r="O66" s="37"/>
      <c r="P66" s="37"/>
      <c r="Q66" s="37"/>
      <c r="R66" s="37"/>
      <c r="S66" s="37"/>
      <c r="T66" s="37"/>
      <c r="U66" s="40" t="s">
        <v>204</v>
      </c>
    </row>
    <row r="67" s="5" customFormat="1" ht="70" customHeight="1" spans="1:21">
      <c r="A67" s="24">
        <v>61</v>
      </c>
      <c r="B67" s="41" t="s">
        <v>270</v>
      </c>
      <c r="C67" s="24" t="s">
        <v>27</v>
      </c>
      <c r="D67" s="24" t="s">
        <v>28</v>
      </c>
      <c r="E67" s="24" t="s">
        <v>82</v>
      </c>
      <c r="F67" s="24" t="s">
        <v>271</v>
      </c>
      <c r="G67" s="26" t="s">
        <v>272</v>
      </c>
      <c r="H67" s="24" t="s">
        <v>250</v>
      </c>
      <c r="I67" s="37">
        <v>25</v>
      </c>
      <c r="J67" s="37">
        <f t="shared" si="11"/>
        <v>25</v>
      </c>
      <c r="K67" s="37"/>
      <c r="L67" s="37">
        <f t="shared" si="12"/>
        <v>25</v>
      </c>
      <c r="M67" s="37">
        <v>25</v>
      </c>
      <c r="N67" s="37"/>
      <c r="O67" s="37"/>
      <c r="P67" s="37"/>
      <c r="Q67" s="37"/>
      <c r="R67" s="37"/>
      <c r="S67" s="37"/>
      <c r="T67" s="37"/>
      <c r="U67" s="40" t="s">
        <v>273</v>
      </c>
    </row>
    <row r="68" s="5" customFormat="1" ht="52" customHeight="1" spans="1:21">
      <c r="A68" s="24">
        <v>62</v>
      </c>
      <c r="B68" s="24" t="s">
        <v>274</v>
      </c>
      <c r="C68" s="24" t="s">
        <v>27</v>
      </c>
      <c r="D68" s="24" t="s">
        <v>28</v>
      </c>
      <c r="E68" s="24" t="s">
        <v>44</v>
      </c>
      <c r="F68" s="24" t="s">
        <v>275</v>
      </c>
      <c r="G68" s="25" t="s">
        <v>276</v>
      </c>
      <c r="H68" s="24" t="s">
        <v>275</v>
      </c>
      <c r="I68" s="37">
        <f>J68+S68+T68</f>
        <v>44.88</v>
      </c>
      <c r="J68" s="37">
        <f t="shared" ref="J68:J71" si="13">K68+L68</f>
        <v>44.88</v>
      </c>
      <c r="K68" s="37"/>
      <c r="L68" s="37">
        <f>SUM(M68:R68)</f>
        <v>44.88</v>
      </c>
      <c r="M68" s="37">
        <v>44.88</v>
      </c>
      <c r="N68" s="37"/>
      <c r="O68" s="37"/>
      <c r="P68" s="37"/>
      <c r="Q68" s="37"/>
      <c r="R68" s="37"/>
      <c r="S68" s="37"/>
      <c r="T68" s="37"/>
      <c r="U68" s="40" t="s">
        <v>277</v>
      </c>
    </row>
    <row r="69" s="5" customFormat="1" ht="62" customHeight="1" spans="1:21">
      <c r="A69" s="24">
        <v>63</v>
      </c>
      <c r="B69" s="24" t="s">
        <v>278</v>
      </c>
      <c r="C69" s="24" t="s">
        <v>27</v>
      </c>
      <c r="D69" s="24" t="s">
        <v>28</v>
      </c>
      <c r="E69" s="24" t="s">
        <v>201</v>
      </c>
      <c r="F69" s="24" t="s">
        <v>279</v>
      </c>
      <c r="G69" s="25" t="s">
        <v>280</v>
      </c>
      <c r="H69" s="24" t="s">
        <v>275</v>
      </c>
      <c r="I69" s="37">
        <f>J69+S69+T69</f>
        <v>169.37</v>
      </c>
      <c r="J69" s="37">
        <f t="shared" si="13"/>
        <v>169.37</v>
      </c>
      <c r="K69" s="37"/>
      <c r="L69" s="37">
        <f>SUM(M69:R69)</f>
        <v>169.37</v>
      </c>
      <c r="M69" s="37">
        <v>169.37</v>
      </c>
      <c r="N69" s="37"/>
      <c r="O69" s="37"/>
      <c r="P69" s="37"/>
      <c r="Q69" s="37"/>
      <c r="R69" s="37"/>
      <c r="S69" s="37"/>
      <c r="T69" s="37"/>
      <c r="U69" s="40" t="s">
        <v>204</v>
      </c>
    </row>
    <row r="70" s="5" customFormat="1" ht="52" customHeight="1" spans="1:21">
      <c r="A70" s="24">
        <v>64</v>
      </c>
      <c r="B70" s="24" t="s">
        <v>281</v>
      </c>
      <c r="C70" s="24" t="s">
        <v>27</v>
      </c>
      <c r="D70" s="24" t="s">
        <v>28</v>
      </c>
      <c r="E70" s="24" t="s">
        <v>87</v>
      </c>
      <c r="F70" s="24" t="s">
        <v>282</v>
      </c>
      <c r="G70" s="25" t="s">
        <v>283</v>
      </c>
      <c r="H70" s="24" t="s">
        <v>275</v>
      </c>
      <c r="I70" s="37">
        <f>J70+S70+T70</f>
        <v>260</v>
      </c>
      <c r="J70" s="37">
        <f t="shared" si="13"/>
        <v>260</v>
      </c>
      <c r="K70" s="37"/>
      <c r="L70" s="37">
        <f>SUM(M70:R70)</f>
        <v>260</v>
      </c>
      <c r="M70" s="37">
        <v>260</v>
      </c>
      <c r="N70" s="37"/>
      <c r="O70" s="37"/>
      <c r="P70" s="37"/>
      <c r="Q70" s="37"/>
      <c r="R70" s="37"/>
      <c r="S70" s="37"/>
      <c r="T70" s="37"/>
      <c r="U70" s="40" t="s">
        <v>90</v>
      </c>
    </row>
    <row r="71" s="5" customFormat="1" ht="54" customHeight="1" spans="1:21">
      <c r="A71" s="24">
        <v>65</v>
      </c>
      <c r="B71" s="24" t="s">
        <v>284</v>
      </c>
      <c r="C71" s="24" t="s">
        <v>64</v>
      </c>
      <c r="D71" s="24" t="s">
        <v>28</v>
      </c>
      <c r="E71" s="24" t="s">
        <v>82</v>
      </c>
      <c r="F71" s="24" t="s">
        <v>285</v>
      </c>
      <c r="G71" s="25" t="s">
        <v>286</v>
      </c>
      <c r="H71" s="24" t="s">
        <v>275</v>
      </c>
      <c r="I71" s="37">
        <f>J71+S71+T71</f>
        <v>1254.5</v>
      </c>
      <c r="J71" s="37">
        <f t="shared" si="13"/>
        <v>1254.5</v>
      </c>
      <c r="K71" s="37"/>
      <c r="L71" s="37">
        <f>SUM(M71:R71)</f>
        <v>1254.5</v>
      </c>
      <c r="M71" s="37">
        <v>1254.5</v>
      </c>
      <c r="N71" s="37"/>
      <c r="O71" s="37"/>
      <c r="P71" s="37"/>
      <c r="Q71" s="37"/>
      <c r="R71" s="37"/>
      <c r="S71" s="37"/>
      <c r="T71" s="37"/>
      <c r="U71" s="40" t="s">
        <v>141</v>
      </c>
    </row>
    <row r="72" s="5" customFormat="1" ht="52" customHeight="1" spans="1:21">
      <c r="A72" s="24">
        <v>66</v>
      </c>
      <c r="B72" s="24" t="s">
        <v>287</v>
      </c>
      <c r="C72" s="24" t="s">
        <v>27</v>
      </c>
      <c r="D72" s="24" t="s">
        <v>28</v>
      </c>
      <c r="E72" s="24" t="s">
        <v>44</v>
      </c>
      <c r="F72" s="24" t="s">
        <v>74</v>
      </c>
      <c r="G72" s="25" t="s">
        <v>288</v>
      </c>
      <c r="H72" s="24" t="s">
        <v>74</v>
      </c>
      <c r="I72" s="37">
        <f>J72+S72+T72</f>
        <v>8.448</v>
      </c>
      <c r="J72" s="37">
        <f t="shared" ref="J72:J76" si="14">K72+L72</f>
        <v>8.448</v>
      </c>
      <c r="K72" s="37"/>
      <c r="L72" s="37">
        <f>SUM(M72:R72)</f>
        <v>8.448</v>
      </c>
      <c r="M72" s="37">
        <v>8.448</v>
      </c>
      <c r="N72" s="37"/>
      <c r="O72" s="37"/>
      <c r="P72" s="37"/>
      <c r="Q72" s="37"/>
      <c r="R72" s="37"/>
      <c r="S72" s="37"/>
      <c r="T72" s="37"/>
      <c r="U72" s="40" t="s">
        <v>289</v>
      </c>
    </row>
    <row r="73" s="5" customFormat="1" ht="52" customHeight="1" spans="1:21">
      <c r="A73" s="24">
        <v>67</v>
      </c>
      <c r="B73" s="24" t="s">
        <v>290</v>
      </c>
      <c r="C73" s="24" t="s">
        <v>27</v>
      </c>
      <c r="D73" s="24" t="s">
        <v>28</v>
      </c>
      <c r="E73" s="24" t="s">
        <v>87</v>
      </c>
      <c r="F73" s="24" t="s">
        <v>291</v>
      </c>
      <c r="G73" s="25" t="s">
        <v>292</v>
      </c>
      <c r="H73" s="24" t="s">
        <v>74</v>
      </c>
      <c r="I73" s="37">
        <f>J73+S73+T73</f>
        <v>130</v>
      </c>
      <c r="J73" s="37">
        <f t="shared" si="14"/>
        <v>130</v>
      </c>
      <c r="K73" s="37"/>
      <c r="L73" s="37">
        <f>SUM(M73:R73)</f>
        <v>130</v>
      </c>
      <c r="M73" s="37">
        <v>130</v>
      </c>
      <c r="N73" s="37"/>
      <c r="O73" s="37"/>
      <c r="P73" s="37"/>
      <c r="Q73" s="37"/>
      <c r="R73" s="37"/>
      <c r="S73" s="37"/>
      <c r="T73" s="37"/>
      <c r="U73" s="40" t="s">
        <v>90</v>
      </c>
    </row>
    <row r="74" s="5" customFormat="1" ht="54" customHeight="1" spans="1:21">
      <c r="A74" s="24">
        <v>68</v>
      </c>
      <c r="B74" s="24" t="s">
        <v>293</v>
      </c>
      <c r="C74" s="24" t="s">
        <v>64</v>
      </c>
      <c r="D74" s="24" t="s">
        <v>28</v>
      </c>
      <c r="E74" s="24" t="s">
        <v>82</v>
      </c>
      <c r="F74" s="24" t="s">
        <v>294</v>
      </c>
      <c r="G74" s="25" t="s">
        <v>295</v>
      </c>
      <c r="H74" s="24" t="s">
        <v>74</v>
      </c>
      <c r="I74" s="37">
        <f>J74+S74+T74</f>
        <v>1105</v>
      </c>
      <c r="J74" s="37">
        <f t="shared" si="14"/>
        <v>1105</v>
      </c>
      <c r="K74" s="37"/>
      <c r="L74" s="37">
        <f>SUM(M74:R74)</f>
        <v>1105</v>
      </c>
      <c r="M74" s="37">
        <v>1105</v>
      </c>
      <c r="N74" s="37"/>
      <c r="O74" s="37"/>
      <c r="P74" s="37"/>
      <c r="Q74" s="37"/>
      <c r="R74" s="37"/>
      <c r="S74" s="37"/>
      <c r="T74" s="37"/>
      <c r="U74" s="40" t="s">
        <v>141</v>
      </c>
    </row>
    <row r="75" s="5" customFormat="1" ht="57" customHeight="1" spans="1:21">
      <c r="A75" s="24">
        <v>69</v>
      </c>
      <c r="B75" s="24" t="s">
        <v>296</v>
      </c>
      <c r="C75" s="24" t="s">
        <v>27</v>
      </c>
      <c r="D75" s="24" t="s">
        <v>28</v>
      </c>
      <c r="E75" s="24" t="s">
        <v>65</v>
      </c>
      <c r="F75" s="24" t="s">
        <v>297</v>
      </c>
      <c r="G75" s="25" t="s">
        <v>298</v>
      </c>
      <c r="H75" s="24" t="s">
        <v>74</v>
      </c>
      <c r="I75" s="37">
        <f>J75+S75+T75</f>
        <v>398</v>
      </c>
      <c r="J75" s="37">
        <f t="shared" si="14"/>
        <v>398</v>
      </c>
      <c r="K75" s="37"/>
      <c r="L75" s="37">
        <f>SUM(M75:R75)</f>
        <v>398</v>
      </c>
      <c r="M75" s="37">
        <v>398</v>
      </c>
      <c r="N75" s="37"/>
      <c r="O75" s="37"/>
      <c r="P75" s="37"/>
      <c r="Q75" s="37"/>
      <c r="R75" s="37"/>
      <c r="S75" s="37"/>
      <c r="T75" s="37"/>
      <c r="U75" s="40" t="s">
        <v>299</v>
      </c>
    </row>
    <row r="76" s="5" customFormat="1" ht="40" customHeight="1" spans="1:21">
      <c r="A76" s="24">
        <v>70</v>
      </c>
      <c r="B76" s="24" t="s">
        <v>300</v>
      </c>
      <c r="C76" s="24" t="s">
        <v>64</v>
      </c>
      <c r="D76" s="24" t="s">
        <v>28</v>
      </c>
      <c r="E76" s="24" t="s">
        <v>301</v>
      </c>
      <c r="F76" s="24" t="s">
        <v>302</v>
      </c>
      <c r="G76" s="25" t="s">
        <v>303</v>
      </c>
      <c r="H76" s="24" t="s">
        <v>74</v>
      </c>
      <c r="I76" s="37">
        <f>J76+S76+T76</f>
        <v>393</v>
      </c>
      <c r="J76" s="37">
        <f t="shared" si="14"/>
        <v>393</v>
      </c>
      <c r="K76" s="37"/>
      <c r="L76" s="37">
        <f>SUM(M76:R76)</f>
        <v>393</v>
      </c>
      <c r="M76" s="37"/>
      <c r="N76" s="37">
        <v>393</v>
      </c>
      <c r="O76" s="37"/>
      <c r="P76" s="37"/>
      <c r="Q76" s="37"/>
      <c r="R76" s="37"/>
      <c r="S76" s="37"/>
      <c r="T76" s="37"/>
      <c r="U76" s="40" t="s">
        <v>304</v>
      </c>
    </row>
    <row r="77" s="5" customFormat="1" ht="52" customHeight="1" spans="1:21">
      <c r="A77" s="24">
        <v>71</v>
      </c>
      <c r="B77" s="24" t="s">
        <v>305</v>
      </c>
      <c r="C77" s="24" t="s">
        <v>27</v>
      </c>
      <c r="D77" s="24" t="s">
        <v>28</v>
      </c>
      <c r="E77" s="24" t="s">
        <v>44</v>
      </c>
      <c r="F77" s="24" t="s">
        <v>66</v>
      </c>
      <c r="G77" s="25" t="s">
        <v>306</v>
      </c>
      <c r="H77" s="24" t="s">
        <v>66</v>
      </c>
      <c r="I77" s="37">
        <f>J77+S77+T77</f>
        <v>73.392</v>
      </c>
      <c r="J77" s="37">
        <f t="shared" ref="J77:J81" si="15">K77+L77</f>
        <v>73.392</v>
      </c>
      <c r="K77" s="37"/>
      <c r="L77" s="37">
        <f>SUM(M77:R77)</f>
        <v>73.392</v>
      </c>
      <c r="M77" s="37">
        <v>73.392</v>
      </c>
      <c r="N77" s="37"/>
      <c r="O77" s="37"/>
      <c r="P77" s="37"/>
      <c r="Q77" s="37"/>
      <c r="R77" s="37"/>
      <c r="S77" s="37"/>
      <c r="T77" s="37"/>
      <c r="U77" s="40" t="s">
        <v>307</v>
      </c>
    </row>
    <row r="78" s="5" customFormat="1" ht="48" customHeight="1" spans="1:21">
      <c r="A78" s="24">
        <v>72</v>
      </c>
      <c r="B78" s="24" t="s">
        <v>308</v>
      </c>
      <c r="C78" s="24" t="s">
        <v>64</v>
      </c>
      <c r="D78" s="24" t="s">
        <v>28</v>
      </c>
      <c r="E78" s="24" t="s">
        <v>82</v>
      </c>
      <c r="F78" s="24" t="s">
        <v>309</v>
      </c>
      <c r="G78" s="24" t="s">
        <v>310</v>
      </c>
      <c r="H78" s="24" t="s">
        <v>66</v>
      </c>
      <c r="I78" s="37">
        <f>J78+S78+T78</f>
        <v>399</v>
      </c>
      <c r="J78" s="37">
        <f t="shared" si="15"/>
        <v>399</v>
      </c>
      <c r="K78" s="37"/>
      <c r="L78" s="37">
        <f>SUM(M78:R78)</f>
        <v>399</v>
      </c>
      <c r="M78" s="37"/>
      <c r="N78" s="37">
        <v>399</v>
      </c>
      <c r="O78" s="37"/>
      <c r="P78" s="37"/>
      <c r="Q78" s="37"/>
      <c r="R78" s="37"/>
      <c r="S78" s="37"/>
      <c r="T78" s="37"/>
      <c r="U78" s="40" t="s">
        <v>94</v>
      </c>
    </row>
    <row r="79" s="5" customFormat="1" ht="48" customHeight="1" spans="1:21">
      <c r="A79" s="24">
        <v>73</v>
      </c>
      <c r="B79" s="24" t="s">
        <v>311</v>
      </c>
      <c r="C79" s="24" t="s">
        <v>64</v>
      </c>
      <c r="D79" s="24" t="s">
        <v>28</v>
      </c>
      <c r="E79" s="24" t="s">
        <v>82</v>
      </c>
      <c r="F79" s="24" t="s">
        <v>312</v>
      </c>
      <c r="G79" s="24" t="s">
        <v>313</v>
      </c>
      <c r="H79" s="24" t="s">
        <v>66</v>
      </c>
      <c r="I79" s="37">
        <f>J79+S79+T79</f>
        <v>396</v>
      </c>
      <c r="J79" s="37">
        <f t="shared" si="15"/>
        <v>396</v>
      </c>
      <c r="K79" s="37"/>
      <c r="L79" s="37">
        <f>SUM(M79:R79)</f>
        <v>396</v>
      </c>
      <c r="M79" s="37"/>
      <c r="N79" s="37">
        <v>396</v>
      </c>
      <c r="O79" s="37"/>
      <c r="P79" s="37"/>
      <c r="Q79" s="37"/>
      <c r="R79" s="37"/>
      <c r="S79" s="37"/>
      <c r="T79" s="37"/>
      <c r="U79" s="40" t="s">
        <v>94</v>
      </c>
    </row>
    <row r="80" s="5" customFormat="1" ht="48" customHeight="1" spans="1:21">
      <c r="A80" s="24">
        <v>74</v>
      </c>
      <c r="B80" s="24" t="s">
        <v>314</v>
      </c>
      <c r="C80" s="24" t="s">
        <v>64</v>
      </c>
      <c r="D80" s="24" t="s">
        <v>28</v>
      </c>
      <c r="E80" s="24" t="s">
        <v>82</v>
      </c>
      <c r="F80" s="24" t="s">
        <v>315</v>
      </c>
      <c r="G80" s="24" t="s">
        <v>316</v>
      </c>
      <c r="H80" s="24" t="s">
        <v>66</v>
      </c>
      <c r="I80" s="37">
        <f>J80+S80+T80</f>
        <v>397</v>
      </c>
      <c r="J80" s="37">
        <f t="shared" si="15"/>
        <v>397</v>
      </c>
      <c r="K80" s="37"/>
      <c r="L80" s="37">
        <f>SUM(M80:R80)</f>
        <v>397</v>
      </c>
      <c r="M80" s="37"/>
      <c r="N80" s="37">
        <v>397</v>
      </c>
      <c r="O80" s="37"/>
      <c r="P80" s="37"/>
      <c r="Q80" s="37"/>
      <c r="R80" s="37"/>
      <c r="S80" s="37"/>
      <c r="T80" s="37"/>
      <c r="U80" s="40" t="s">
        <v>94</v>
      </c>
    </row>
    <row r="81" s="5" customFormat="1" ht="76" customHeight="1" spans="1:21">
      <c r="A81" s="24">
        <v>75</v>
      </c>
      <c r="B81" s="24" t="s">
        <v>317</v>
      </c>
      <c r="C81" s="24" t="s">
        <v>27</v>
      </c>
      <c r="D81" s="24" t="s">
        <v>28</v>
      </c>
      <c r="E81" s="24" t="s">
        <v>82</v>
      </c>
      <c r="F81" s="24" t="s">
        <v>318</v>
      </c>
      <c r="G81" s="25" t="s">
        <v>319</v>
      </c>
      <c r="H81" s="24" t="s">
        <v>66</v>
      </c>
      <c r="I81" s="37">
        <v>775.2</v>
      </c>
      <c r="J81" s="37">
        <f t="shared" si="15"/>
        <v>775.2</v>
      </c>
      <c r="K81" s="37"/>
      <c r="L81" s="37">
        <f>SUM(M81:R81)</f>
        <v>775.2</v>
      </c>
      <c r="M81" s="37">
        <f>3876*0.2</f>
        <v>775.2</v>
      </c>
      <c r="N81" s="37"/>
      <c r="O81" s="37"/>
      <c r="P81" s="37"/>
      <c r="Q81" s="37"/>
      <c r="R81" s="37"/>
      <c r="S81" s="37"/>
      <c r="T81" s="37"/>
      <c r="U81" s="40" t="s">
        <v>204</v>
      </c>
    </row>
    <row r="82" s="5" customFormat="1" ht="61" customHeight="1" spans="1:21">
      <c r="A82" s="24">
        <v>76</v>
      </c>
      <c r="B82" s="24" t="s">
        <v>320</v>
      </c>
      <c r="C82" s="24" t="s">
        <v>27</v>
      </c>
      <c r="D82" s="24" t="s">
        <v>28</v>
      </c>
      <c r="E82" s="24" t="s">
        <v>87</v>
      </c>
      <c r="F82" s="24" t="s">
        <v>321</v>
      </c>
      <c r="G82" s="24" t="s">
        <v>322</v>
      </c>
      <c r="H82" s="24" t="s">
        <v>323</v>
      </c>
      <c r="I82" s="37">
        <f>J82+S82+T82</f>
        <v>492.6</v>
      </c>
      <c r="J82" s="37">
        <f t="shared" ref="J82:J85" si="16">K82+L82</f>
        <v>492.6</v>
      </c>
      <c r="K82" s="37"/>
      <c r="L82" s="37">
        <f>SUM(M82:R82)</f>
        <v>492.6</v>
      </c>
      <c r="M82" s="37"/>
      <c r="N82" s="37"/>
      <c r="O82" s="37">
        <v>492.6</v>
      </c>
      <c r="P82" s="37"/>
      <c r="Q82" s="37"/>
      <c r="R82" s="37"/>
      <c r="S82" s="37"/>
      <c r="T82" s="37"/>
      <c r="U82" s="40" t="s">
        <v>324</v>
      </c>
    </row>
    <row r="83" s="5" customFormat="1" ht="52" customHeight="1" spans="1:21">
      <c r="A83" s="24">
        <v>77</v>
      </c>
      <c r="B83" s="24" t="s">
        <v>325</v>
      </c>
      <c r="C83" s="24" t="s">
        <v>27</v>
      </c>
      <c r="D83" s="24" t="s">
        <v>28</v>
      </c>
      <c r="E83" s="24" t="s">
        <v>87</v>
      </c>
      <c r="F83" s="24" t="s">
        <v>321</v>
      </c>
      <c r="G83" s="25" t="s">
        <v>326</v>
      </c>
      <c r="H83" s="24" t="s">
        <v>323</v>
      </c>
      <c r="I83" s="37">
        <f>J83+S83+T83</f>
        <v>280</v>
      </c>
      <c r="J83" s="37">
        <f t="shared" si="16"/>
        <v>280</v>
      </c>
      <c r="K83" s="37"/>
      <c r="L83" s="37">
        <f>SUM(M83:R83)</f>
        <v>280</v>
      </c>
      <c r="M83" s="37"/>
      <c r="N83" s="37"/>
      <c r="O83" s="37">
        <v>280</v>
      </c>
      <c r="P83" s="37"/>
      <c r="Q83" s="37"/>
      <c r="R83" s="37"/>
      <c r="S83" s="37"/>
      <c r="T83" s="37"/>
      <c r="U83" s="40" t="s">
        <v>90</v>
      </c>
    </row>
    <row r="84" s="5" customFormat="1" ht="63" customHeight="1" spans="1:21">
      <c r="A84" s="24">
        <v>78</v>
      </c>
      <c r="B84" s="24" t="s">
        <v>327</v>
      </c>
      <c r="C84" s="24" t="s">
        <v>170</v>
      </c>
      <c r="D84" s="24" t="s">
        <v>28</v>
      </c>
      <c r="E84" s="24" t="s">
        <v>82</v>
      </c>
      <c r="F84" s="24" t="s">
        <v>321</v>
      </c>
      <c r="G84" s="25" t="s">
        <v>328</v>
      </c>
      <c r="H84" s="24" t="s">
        <v>323</v>
      </c>
      <c r="I84" s="37">
        <f>J84+S84+T84</f>
        <v>95.2</v>
      </c>
      <c r="J84" s="37">
        <f t="shared" si="16"/>
        <v>95.2</v>
      </c>
      <c r="K84" s="37"/>
      <c r="L84" s="37">
        <f>SUM(M84:R84)</f>
        <v>95.2</v>
      </c>
      <c r="M84" s="37"/>
      <c r="N84" s="37"/>
      <c r="O84" s="37"/>
      <c r="P84" s="37"/>
      <c r="Q84" s="37">
        <v>95.2</v>
      </c>
      <c r="R84" s="37"/>
      <c r="S84" s="37"/>
      <c r="T84" s="37"/>
      <c r="U84" s="40" t="s">
        <v>329</v>
      </c>
    </row>
    <row r="85" s="5" customFormat="1" ht="63" customHeight="1" spans="1:21">
      <c r="A85" s="24">
        <v>79</v>
      </c>
      <c r="B85" s="24" t="s">
        <v>330</v>
      </c>
      <c r="C85" s="24" t="s">
        <v>170</v>
      </c>
      <c r="D85" s="24" t="s">
        <v>28</v>
      </c>
      <c r="E85" s="24" t="s">
        <v>82</v>
      </c>
      <c r="F85" s="24" t="s">
        <v>321</v>
      </c>
      <c r="G85" s="25" t="s">
        <v>331</v>
      </c>
      <c r="H85" s="24" t="s">
        <v>323</v>
      </c>
      <c r="I85" s="37">
        <f>J85+S85+T85</f>
        <v>100</v>
      </c>
      <c r="J85" s="37">
        <f t="shared" si="16"/>
        <v>100</v>
      </c>
      <c r="K85" s="37"/>
      <c r="L85" s="37">
        <f>SUM(M85:R85)</f>
        <v>100</v>
      </c>
      <c r="M85" s="37"/>
      <c r="N85" s="37"/>
      <c r="O85" s="37"/>
      <c r="P85" s="37"/>
      <c r="Q85" s="37">
        <v>100</v>
      </c>
      <c r="R85" s="37"/>
      <c r="S85" s="37"/>
      <c r="T85" s="37"/>
      <c r="U85" s="40" t="s">
        <v>141</v>
      </c>
    </row>
  </sheetData>
  <autoFilter ref="A6:XFD85">
    <extLst/>
  </autoFilter>
  <mergeCells count="22">
    <mergeCell ref="A1:U1"/>
    <mergeCell ref="I2:T2"/>
    <mergeCell ref="J3:R3"/>
    <mergeCell ref="M4:P4"/>
    <mergeCell ref="A6:H6"/>
    <mergeCell ref="A2:A5"/>
    <mergeCell ref="B2:B5"/>
    <mergeCell ref="C2:C5"/>
    <mergeCell ref="D2:D5"/>
    <mergeCell ref="E2:E5"/>
    <mergeCell ref="F2:F5"/>
    <mergeCell ref="G2:G5"/>
    <mergeCell ref="H2:H5"/>
    <mergeCell ref="I3:I5"/>
    <mergeCell ref="J4:J5"/>
    <mergeCell ref="K4:K5"/>
    <mergeCell ref="L4:L5"/>
    <mergeCell ref="Q4:Q5"/>
    <mergeCell ref="R4:R5"/>
    <mergeCell ref="S3:S5"/>
    <mergeCell ref="T3:T5"/>
    <mergeCell ref="U2:U5"/>
  </mergeCells>
  <dataValidations count="2">
    <dataValidation type="list" allowBlank="1" showInputMessage="1" showErrorMessage="1" sqref="C7 C10 C11 C12 C13 C19 C20 C21 C22 C30 C33 C34 C35 C36 C37 C38 C39 C40 C41 C42 C43 C44 C45 C46 C47 C48 C49 C50 C51 C52 C53 C54 C55 C56 C57 C58 C59 C60 C61 C62 C63 C66 C67 C68 C69 C70 C71 C72 C73 C74 C75 C76 C77 C78 C79 C80 C81 C82 C83 C8:C9 C14:C18 C23:C29 C31:C32 C64:C65 C84:C85">
      <formula1>"产业发展类,就业类,乡村建设类,易地搬迁后扶类,巩固拓展脱贫攻坚成果类,其他类"</formula1>
    </dataValidation>
    <dataValidation type="list" allowBlank="1" showInputMessage="1" showErrorMessage="1" sqref="D7 D10 D11 D12 D13 D14 D15 D16 D17 D18 D19 D20 D21 D22 D30 D31 D32 D33 D34 D35 D36 D37 D38 D39 D40 D41 D42 D43 D44 D45 D46 D47 D48 D49 D50 D51 D52 D53 D54 D55 D56 D57 D58 D59 D60 D61 D62 D63 D66 D67 D68 D69 D70 D71 D72 D73 D74 D75 D76 D77 D78 D79 D80 D81 D82 D83 D8:D9 D23:D29 D64:D65 D84:D85">
      <formula1>"新建,续建,改扩建"</formula1>
    </dataValidation>
  </dataValidations>
  <pageMargins left="0.393055555555556" right="0.393055555555556" top="0.472222222222222" bottom="0.472222222222222" header="0.5" footer="0.5"/>
  <pageSetup paperSize="9" scale="43" fitToHeight="0" orientation="landscape" horizontalDpi="600"/>
  <headerFooter/>
  <ignoredErrors>
    <ignoredError sqref="L32 L8:L9" formulaRange="1"/>
    <ignoredError sqref="L34" formula="1" formulaRange="1"/>
    <ignoredError sqref="I77:O79 I80 K80 M80:O80 I61:O64 I65 K65 M65:O65 I51:O51 I52:L52 N52:O52 I53 K53 M53:O53 I42:O42 I41:L41 M41:O41 I40:O40 I39:O39 I38:O38 M36 I35:O35 I33:O33 I34:K34 M34:O34 Q34:T34 Q33:T33 Q35:T35 Q39:T39 Q40:T40 R41:T41 Q42:T42 Q51:T51 R52:T52 Q53:T53 Q61:T65 Q77:T80" formula="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儿子娃娃</dc:creator>
  <cp:lastModifiedBy>Administrator</cp:lastModifiedBy>
  <dcterms:created xsi:type="dcterms:W3CDTF">2021-11-29T09:11:00Z</dcterms:created>
  <dcterms:modified xsi:type="dcterms:W3CDTF">2023-12-01T04:45:19Z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E09EAB257AC84DD09C30236B68B2B8A8</vt:lpwstr>
  </property>
  <property fmtid="{D5CDD505-2E9C-101B-9397-08002B2CF9AE}" pid="3" name="KSOProductBuildVer">
    <vt:lpwstr>2052-11.8.2.8053</vt:lpwstr>
  </property>
</Properties>
</file>