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50"/>
  </bookViews>
  <sheets>
    <sheet name="县市" sheetId="11" r:id="rId1"/>
  </sheets>
  <definedNames>
    <definedName name="_xlnm._FilterDatabase" localSheetId="0" hidden="1">县市!$A$6:$AH$26</definedName>
    <definedName name="_xlnm.Print_Titles" localSheetId="0">县市!$3:$7</definedName>
    <definedName name="_xlnm.Print_Area" localSheetId="0">县市!$A$1:$AH$26</definedName>
  </definedNames>
  <calcPr calcId="144525"/>
</workbook>
</file>

<file path=xl/sharedStrings.xml><?xml version="1.0" encoding="utf-8"?>
<sst xmlns="http://schemas.openxmlformats.org/spreadsheetml/2006/main" count="250" uniqueCount="177">
  <si>
    <t>策勒县2022年已到位资金项目计划表</t>
  </si>
  <si>
    <t>填报单位：</t>
  </si>
  <si>
    <t>填报人：</t>
  </si>
  <si>
    <t>项目序号</t>
  </si>
  <si>
    <t>项目库编号</t>
  </si>
  <si>
    <t>项目名称</t>
  </si>
  <si>
    <t>建设性质（新建、续建、改扩建）</t>
  </si>
  <si>
    <t>建设起至期限</t>
  </si>
  <si>
    <t>建设地点</t>
  </si>
  <si>
    <t>建设任务</t>
  </si>
  <si>
    <t>项目类别</t>
  </si>
  <si>
    <t>受益人口数（人）</t>
  </si>
  <si>
    <t>县市责任单位</t>
  </si>
  <si>
    <t>地区责任单位</t>
  </si>
  <si>
    <t>县市分管领导</t>
  </si>
  <si>
    <t>其中</t>
  </si>
  <si>
    <t>简要绩效目标</t>
  </si>
  <si>
    <t>简要利益机制</t>
  </si>
  <si>
    <t>产业发展</t>
  </si>
  <si>
    <t>就业项目</t>
  </si>
  <si>
    <t>乡村建设行动</t>
  </si>
  <si>
    <t>易地搬迁后扶</t>
  </si>
  <si>
    <t>巩固三保障成果</t>
  </si>
  <si>
    <t>乡村治理和精神文明建设</t>
  </si>
  <si>
    <t>项目管理费</t>
  </si>
  <si>
    <t>其他</t>
  </si>
  <si>
    <t>项目总投资</t>
  </si>
  <si>
    <t>政府投资（衔接资金）</t>
  </si>
  <si>
    <t>计划安排其他政府投资</t>
  </si>
  <si>
    <t>企业投资</t>
  </si>
  <si>
    <t>小计</t>
  </si>
  <si>
    <t>截止2021年年底前已安排使用资金</t>
  </si>
  <si>
    <t>2022年计划安排资金合计</t>
  </si>
  <si>
    <t>截止2021年年底前已安排资金</t>
  </si>
  <si>
    <t>2022年计划安排资金</t>
  </si>
  <si>
    <t>计划安排中央衔接补助资金</t>
  </si>
  <si>
    <t>计划安排自治区衔接补助资金</t>
  </si>
  <si>
    <t>计划安排其它涉农整合资金</t>
  </si>
  <si>
    <t>计划安排地方政府债券资金</t>
  </si>
  <si>
    <t>计划安排地、县配套资金</t>
  </si>
  <si>
    <t>6532252021-CYSC03</t>
  </si>
  <si>
    <t>2021年策勒县工业园区创业小市场建设项目</t>
  </si>
  <si>
    <t>续建</t>
  </si>
  <si>
    <t>2021.03-2022.05</t>
  </si>
  <si>
    <t>工业园区</t>
  </si>
  <si>
    <t>在策勒县工业园区新建创业市场15313.76平米，地上1到3层框架结构，并配套室内外附属设施。</t>
  </si>
  <si>
    <t>市场监督管理局</t>
  </si>
  <si>
    <t>地区市场监督管理局</t>
  </si>
  <si>
    <t>申俊峰</t>
  </si>
  <si>
    <t>按照相应比例收取租金，预计可壮大村集体经济年收入275.6万元，并解决不少于80人就业，其中：脱贫人口就业不少于65人</t>
  </si>
  <si>
    <t>6532252022-XM02</t>
  </si>
  <si>
    <t>策勒乡壮大村集体经济建设项目</t>
  </si>
  <si>
    <t>新建</t>
  </si>
  <si>
    <t>2022.03-2022.06</t>
  </si>
  <si>
    <t>策勒乡康喀勒村、托帕艾日克村、巴什玉吉买村</t>
  </si>
  <si>
    <t>采购种兔15000只，一代富硒种兔，兔龄为100天以上，体重达到2.5公斤以上，并做好相关防疫措施其中：康喀勒村5000只、托帕艾日克村5000只、巴什玉吉买村5000只。</t>
  </si>
  <si>
    <t>策勒乡</t>
  </si>
  <si>
    <t>地区农业农村局</t>
  </si>
  <si>
    <t>芒力克·麦提赛伊迪</t>
  </si>
  <si>
    <t>每年按照8%进行收益分红，并带动不少于10人就业</t>
  </si>
  <si>
    <t>6532252022-SL02</t>
  </si>
  <si>
    <t>策勒县2021年退化草场修复治理灌溉建设项目</t>
  </si>
  <si>
    <t>2022.04-2022.10</t>
  </si>
  <si>
    <t>博斯坦乡吉格代博斯坦村</t>
  </si>
  <si>
    <t xml:space="preserve">    场外工程：共计阀门井64座，各类建筑物58座，及土方回填。管道长度33.70km，其中玻璃钢管道25.41km，管径DN400-DN800,压力等级0.8MPa--1.6MPa;PVC-U管道8.30km，管径de315--de355，压力等级0.8MPa。
    田间工程：项目区总面积1.59万亩，灌溉面积1.55万亩，共布置25个系统，采用自压固定管道式喷灌。系统干管采用de200PVC-U管，压力等级为0.80Mpa，总长度为7.18km，分干管采用de125-de160PVC-U管，压力等级为0.80Mpa，总长度为47.45km，支管采用de75PVC-U管，压力等级为0.80Mpa，总长度为605.03km，及土方回填。</t>
  </si>
  <si>
    <t>博斯坦乡</t>
  </si>
  <si>
    <t>地区水利局</t>
  </si>
  <si>
    <t>杨生清</t>
  </si>
  <si>
    <t>通过本项目实施，可新增人工灌溉草场1.55万亩，为畜牧养殖提供饲草料，达到巩固脱贫攻坚成果，促进乡村振兴建设，增加人民收入，提高生活水平的目的。</t>
  </si>
  <si>
    <t>农户可通过售卖饲草增加收入</t>
  </si>
  <si>
    <t>6532252022-XM01</t>
  </si>
  <si>
    <t>新疆和田地区策勒县肉羊标准化养殖场建设项目</t>
  </si>
  <si>
    <t>2022.03-2022.09</t>
  </si>
  <si>
    <t>固拉合玛镇</t>
  </si>
  <si>
    <t>新建羊舍34栋，每栋1166.67平米，总面积39666.74平米；三联羊舍2栋，每栋3950.76平米，总面积7901.52平米；配套用房1面积为587.55平米，配套用房（2、3），每栋663平米；维修车间（机械库）750平米；消毒室228.6平米；消防水泵房1座；工具库50平米；看护房2栋，每栋25平米；配电室、发电机房75平米；精料库2栋，每栋1454.4平米；青贮窖12000平米；粪污处理车间2栋，每栋1200平米，TMR中心2916平米及配套室内外水电等基础设施。
购置刮粪机80台，卷帘机72台，卷帘棉被12771.49平米；机动撒料车（2吨）6台；装载机（3.5）2台；叉车（3吨）1辆，粪污运输车（2吨）2辆，倒羊运输车（10吨）2辆，青贮取料机3台，有机生产肥设备2套，地磅1台，消毒设备1套，无害化处理设备1套，粉料（0.6t/立方米）饲料仓1套。</t>
  </si>
  <si>
    <t>农业农村局</t>
  </si>
  <si>
    <t>大力发展羊产业业，企业每年按照相应比例进行资产收益，并解决不少于60人就业，确保综合收益率不低于8%</t>
  </si>
  <si>
    <t>收益资金二次分配用于开发公益性岗位，解决不少于60人就业，每人每月工资不低于1540元</t>
  </si>
  <si>
    <t>6532252022-YGDZ01</t>
  </si>
  <si>
    <t>策勒县板兰格景区基础道路及其配套建设项目</t>
  </si>
  <si>
    <t>策勒县板兰格景区</t>
  </si>
  <si>
    <t>按照四级公路标准建设乌鲁克萨依乡6.559公里道路，奴尔乡6.473公里道路，路基宽度为4m。铺筑路面结构层：18cm水泥稳定砂砾基层，1cm下封层，4cmAC-13C沥青混凝土面层。</t>
  </si>
  <si>
    <t>文旅局</t>
  </si>
  <si>
    <t>地区文旅局</t>
  </si>
  <si>
    <t>该项目建成后可有效解决景区交通不便问题，该项目为以工代赈项目，可发放劳务报酬不少于134万元</t>
  </si>
  <si>
    <t>预计可带动本地不少于160人就业，每人平均增收0.84万元</t>
  </si>
  <si>
    <t>6532252022-YGDZ02</t>
  </si>
  <si>
    <t>和田地区策勒县奴尔乡热再克村以工代赈小型农田水建设项目</t>
  </si>
  <si>
    <t>2022.03-2022.08</t>
  </si>
  <si>
    <t>奴尔乡热再克村</t>
  </si>
  <si>
    <t>奴尔乡热再克村15条渠道改造，总长8.313公里，改建渠系建筑物66座，其中：节制闸分水闸46座，农桥20座。</t>
  </si>
  <si>
    <t>奴尔乡</t>
  </si>
  <si>
    <t>通过本次渠道防渗改造，提高水资源利用率，改善灌区用水紧缺的现状，可发放劳务报酬不少于75万元</t>
  </si>
  <si>
    <t>预计可带动本地不少于75人就业，每人平均增收1万元</t>
  </si>
  <si>
    <t>6532252022-YGDZ03</t>
  </si>
  <si>
    <t>策勒县策勒镇沙海碧湖旅游基础设施道路建设项目（二期）</t>
  </si>
  <si>
    <t>策勒镇津南新村</t>
  </si>
  <si>
    <t>按照四级公路标准新建道路16公里，路基宽度为4m，新建停车场1座2000平方米等。</t>
  </si>
  <si>
    <t>该项目建成后可有效解决景区交通不便问题，可发放劳务报酬不少于94万元</t>
  </si>
  <si>
    <t>预计可带动本地不少于100人就业，每人平均增收0.94万元</t>
  </si>
  <si>
    <t>6532252022-YGDZ04</t>
  </si>
  <si>
    <t>策勒县奴尔乡王的家乡旅游基础设施道路建设项目</t>
  </si>
  <si>
    <t>按照四级公路标准沥青化改造总长9.05km，路基宽度为4m。</t>
  </si>
  <si>
    <t>该项目建成后可有效解决景区交通不便问题，可发放劳务报酬不少于110万元</t>
  </si>
  <si>
    <t>预计可带动本地不少于110人就业，每人平均增收0.87万元</t>
  </si>
  <si>
    <t>6532252022-YGDZ05</t>
  </si>
  <si>
    <t>策勒县博斯坦乡喀山草场旅游基础设施水电配套设施建设项目</t>
  </si>
  <si>
    <t>博斯坦乡巴什喀拉苏村</t>
  </si>
  <si>
    <t>新建蓄水池2座，一座100m³，一座150m³；新建自压输水管道3.5公里，输水管道0.5公里；新建10kv输电线路16公里</t>
  </si>
  <si>
    <t>该项目建成后可有效解决景区交通不便问题，可发放劳务报酬不少于127万元</t>
  </si>
  <si>
    <t>预计可带动本地不少于150人就业，每人平均增收0.85万元</t>
  </si>
  <si>
    <t>6532252022-SCLJD01</t>
  </si>
  <si>
    <t>策勒县奴尔乡喀什也尔村0.2万亩饲草料基地建设项目</t>
  </si>
  <si>
    <t>改建</t>
  </si>
  <si>
    <t>2022.04-2022.08</t>
  </si>
  <si>
    <t>奴尔乡喀什也尔村</t>
  </si>
  <si>
    <t>新（改）建引水渠道长1.48km，渠道首端接萨依巴格干渠15+100处原节制分水闸，渠线基本依托老渠线布置，配套渠系建筑物26座，其中：水闸7座，农桥19座；引水渠道末端设沉砂池1座，后接引水总干管长2.295km，配套建筑物89座，其中：镇墩79座，阀门井3座，道路穿越5处，过滤器房1座，减压池1座；田间南侧设管理房1处；改造治理田间面积1839.66亩，包括铺设田间管网、土地平整、新建机耕道、土壤改良、牧草种植等。</t>
  </si>
  <si>
    <t>增加饲草面积，为养殖牲畜降低成本，同时贫困户可出售饲草增加收入。</t>
  </si>
  <si>
    <t>6532252022-SCJD01</t>
  </si>
  <si>
    <t>策勒县恰哈乡饲草料基地建设项目</t>
  </si>
  <si>
    <t>恰哈乡红旗村</t>
  </si>
  <si>
    <t>土地平整1052.14亩，规划田间道路4条合计3.39km。
滴灌工程：首部泵房1座，沉砂池1座；砂石+网式过滤器（100目/in）1台；水泵、变频柜各1台；变压器1台；高压计量箱、负控、真空断路器、跌落开关1台；工作井8座；渗井9座；流量表1套；埋设各种规格PVC塑料管管道8084m，PE管7246m；滴灌带1156km。</t>
  </si>
  <si>
    <t>恰哈乡</t>
  </si>
  <si>
    <t>通过本项目实施，可新增饲草料地，有效缓解饲草压力</t>
  </si>
  <si>
    <t>通过承包出租形式进行收益，收益归村集体所有</t>
  </si>
  <si>
    <t>6532252022-RJHJ02</t>
  </si>
  <si>
    <t>策勒县乡镇垃圾收集转运建设项目</t>
  </si>
  <si>
    <t>乌鲁克萨依乡巴达干村、博斯坦乡亚喀喀什村</t>
  </si>
  <si>
    <t>乌鲁克萨依乡新购置侧挂桶式3吨垃圾收运车3辆；新建转运规模为10吨/日的生活垃圾转运站1座，主要建设筑物有计量间、转运车间、运输车库、化粪池等。以及配套的除尘除臭系统、监视、监控系统、高压洗车系统、计量设施、供暖设施等。
博斯坦乡新购置侧挂桶式3吨垃圾收运车4辆，3吨后装式垃圾压缩车1辆；新建转运规模为15吨/日的生活垃圾转运站1座，主要建设筑物有计量间、转运车间、运输车库、化粪池等。以及配套的除尘除臭系统、高压洗车系统、计量设施、供暖设施等。</t>
  </si>
  <si>
    <t>住建局</t>
  </si>
  <si>
    <t>地区住建局</t>
  </si>
  <si>
    <t>有效改善群众人居环境</t>
  </si>
  <si>
    <t>有效处理垃圾，改善人居环境</t>
  </si>
  <si>
    <t>6532252022-CYSC01</t>
  </si>
  <si>
    <t>策勒县奴尔乡创业小市场建设项目</t>
  </si>
  <si>
    <t>奴尔乡其曼巴格村</t>
  </si>
  <si>
    <t>新建创业小市场两栋，均由单体建筑构成，建筑面积5829.91平方米，框架结构，建筑高度9.0米；消防水池、水泵房、配电室及柴油发电机房建为一栋建筑，地下一层，地上一层，建筑面积为435.96平方米；锅炉房一座，建筑面积108平方米，地上一层，并配套电锅炉一套，附属用房1座54平米，及配套室内外相关附属设施。</t>
  </si>
  <si>
    <t>按照相应比例收取租金，预计可收租金75万元；并解决15人就业岗位</t>
  </si>
  <si>
    <t>6532252022-DKTX</t>
  </si>
  <si>
    <t>策勒县2022年扶贫小额贷款贴息项目</t>
  </si>
  <si>
    <t>2022.01-2022.12</t>
  </si>
  <si>
    <t>策勒县</t>
  </si>
  <si>
    <t>为策勒县小额信贷户进行贴息</t>
  </si>
  <si>
    <t>为全县小额贷款建档立卡贫困户（边缘户）进行贴息</t>
  </si>
  <si>
    <t>为11786户监测户小额贷款进行贴息帮助其发展产业</t>
  </si>
  <si>
    <t>6532252022-NY03</t>
  </si>
  <si>
    <t>策勒县策勒镇2022年1万亩高标准农田建设项目</t>
  </si>
  <si>
    <t>策勒县策勒镇萨依吾斯塘村、恰哈玛村、安艾日克村、墩艾日克村</t>
  </si>
  <si>
    <t>渠道工程：本次项目共涉及 4 个村（策勒县策勒镇萨依吾斯塘村、恰哈玛村、安艾日克村、墩艾日克村 4 个行政村）。防渗渠道 12 条，总长 17.98km，其中支渠 2 条，长度 7.35km，斗渠 10 条，长度 10.63km；共计配套渠系建筑物 329 座，其中：节制分水闸 198 座，入户61座，农桥46座，交通桥23座，渡槽 1 座。</t>
  </si>
  <si>
    <t>通过高标准农田建设，提高耕地质量，促进田间工程配套建设完善，改善农业生产基础条件，为发展高效现代农业提供基础支撑，从根本上保障粮食生产能力的提高，同时提高农民收入，促进耕地保护</t>
  </si>
  <si>
    <t>6532252022-LC01</t>
  </si>
  <si>
    <t>策勒县固拉合玛镇万亩标准化葡萄示范基地建设项目</t>
  </si>
  <si>
    <t>固拉合玛镇给地什艾热克村、地力木铁热克村、托格拉吾斯塘村、阿热吾斯塘村、阔什艾格勒村、阿热勒村、巴格艾日克村、买地尔艾肯村、亚甫拉克村、亚喀吾斯塘村、夏普吐鲁克村、拉依喀村、阿克依来克村、乌守吾斯塘村、幸福村</t>
  </si>
  <si>
    <t>对固拉合玛镇15个村2710户农户共10000亩葡萄园进行标准化建设，采购和安装V型架29.63万套、拉布塑钢丝168吨，采购葡萄苗木500580株，并完成缺株地块的苗木补植。</t>
  </si>
  <si>
    <t>地区林草局</t>
  </si>
  <si>
    <t>艾海提·买买提明</t>
  </si>
  <si>
    <t>通过该项目的实施，按照每公斤4元的价格计算，2022年葡萄亩产达到200公斤，产值达到800万元。2023年，葡萄亩产达到800公斤，产值达到3200万元。2024年，葡萄亩产达到2000公斤，产值达到8000万元。</t>
  </si>
  <si>
    <t>通过葡萄提质增效，有效提高葡萄产量增加农民收入</t>
  </si>
  <si>
    <t>6532252022-SFCDZ01</t>
  </si>
  <si>
    <t>策勒镇吐扎克其村示范村打造项目</t>
  </si>
  <si>
    <t>策勒镇吐扎克其村</t>
  </si>
  <si>
    <t>一、建设种植基地，结合采摘、观光、旅游于一体的现代化观光园100亩，计划投资150万元
二是建设56座小拱棚，计划投资100万元；
三是打造娱乐街、商业街、美食街和交易街为一体的商业区域5km，带动农民增收致富，计划投资400万元；
四是对9公里农村道路进行改扩建，主要包括在道路两旁铺设人行道，计划投资180万元；
五是购置垃圾桶、垃圾船，计划投资50万元；
六是污水治理管网10公里，计划投资120万元。</t>
  </si>
  <si>
    <t>策勒镇</t>
  </si>
  <si>
    <t>对乡村振兴示范村进行打造，建设新时代新农村</t>
  </si>
  <si>
    <t>6532252022-GYXGW01</t>
  </si>
  <si>
    <t>策勒县农村道路管护项目</t>
  </si>
  <si>
    <t>为加强农村道路日常养护，聘请710名管护员对道路加强管护，每人每月工资1000元。</t>
  </si>
  <si>
    <t>交通局</t>
  </si>
  <si>
    <t>地区交通局</t>
  </si>
  <si>
    <t>设立公益性岗位，增加收入，每人每年增收1.2万元</t>
  </si>
  <si>
    <t>使710名护路员每年增收1.2万元</t>
  </si>
  <si>
    <t>6532252022-LC02</t>
  </si>
  <si>
    <t>策勒县葡萄示范园基础设施配套建设项目</t>
  </si>
  <si>
    <t>策勒县津南新村二号风口</t>
  </si>
  <si>
    <t>展开300亩葡萄园Y字型钢架或新型材料结构葡萄绑桩支撑架及拉线等基础设施配套。</t>
  </si>
  <si>
    <t>林草局</t>
  </si>
  <si>
    <t>本项目Y型葡萄架建设一步到位，克服了葡萄架型逐年增设辅助工具，增加投入成本，解决前期农民无收入前的大量成本投资，利于农民早日见到葡萄产量和经济收入，利于葡萄产业的稳定性发展。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</si>
</sst>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1"/>
      <name val="方正小标宋简体"/>
      <charset val="134"/>
    </font>
    <font>
      <sz val="11"/>
      <name val="宋体"/>
      <charset val="134"/>
    </font>
    <font>
      <b/>
      <sz val="10"/>
      <name val="方正楷体简体"/>
      <charset val="134"/>
    </font>
    <font>
      <b/>
      <sz val="10"/>
      <name val="方正公文楷体"/>
      <charset val="134"/>
    </font>
    <font>
      <sz val="10"/>
      <name val="方正仿宋简体"/>
      <charset val="134"/>
    </font>
    <font>
      <sz val="11"/>
      <name val="Times New Roman"/>
      <charset val="134"/>
    </font>
    <font>
      <sz val="24"/>
      <name val="方正小标宋简体"/>
      <charset val="134"/>
    </font>
    <font>
      <sz val="12"/>
      <name val="宋体"/>
      <charset val="134"/>
    </font>
    <font>
      <b/>
      <sz val="10"/>
      <color rgb="FFFF0000"/>
      <name val="方正楷体简体"/>
      <charset val="134"/>
    </font>
    <font>
      <sz val="24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1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9" fillId="22" borderId="15" applyNumberFormat="0" applyAlignment="0" applyProtection="0">
      <alignment vertical="center"/>
    </xf>
    <xf numFmtId="0" fontId="30" fillId="22" borderId="9" applyNumberFormat="0" applyAlignment="0" applyProtection="0">
      <alignment vertical="center"/>
    </xf>
    <xf numFmtId="0" fontId="22" fillId="18" borderId="10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/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177" fontId="6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/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center" vertical="center" wrapText="1"/>
    </xf>
    <xf numFmtId="177" fontId="11" fillId="0" borderId="0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77" fontId="3" fillId="0" borderId="4" xfId="0" applyNumberFormat="1" applyFont="1" applyFill="1" applyBorder="1" applyAlignment="1">
      <alignment horizontal="center" vertical="center" wrapText="1"/>
    </xf>
    <xf numFmtId="177" fontId="3" fillId="0" borderId="5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77" fontId="3" fillId="0" borderId="6" xfId="0" applyNumberFormat="1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739775</xdr:rowOff>
    </xdr:to>
    <xdr:sp>
      <xdr:nvSpPr>
        <xdr:cNvPr id="2" name="Text Box 9540"/>
        <xdr:cNvSpPr txBox="1"/>
      </xdr:nvSpPr>
      <xdr:spPr>
        <a:xfrm>
          <a:off x="9164955" y="5842000"/>
          <a:ext cx="7937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79375</xdr:colOff>
      <xdr:row>10</xdr:row>
      <xdr:rowOff>739775</xdr:rowOff>
    </xdr:to>
    <xdr:sp>
      <xdr:nvSpPr>
        <xdr:cNvPr id="3" name="Text Box 9540"/>
        <xdr:cNvSpPr txBox="1"/>
      </xdr:nvSpPr>
      <xdr:spPr>
        <a:xfrm>
          <a:off x="9164955" y="7315200"/>
          <a:ext cx="7937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79375</xdr:colOff>
      <xdr:row>16</xdr:row>
      <xdr:rowOff>739775</xdr:rowOff>
    </xdr:to>
    <xdr:sp>
      <xdr:nvSpPr>
        <xdr:cNvPr id="4" name="Text Box 9540"/>
        <xdr:cNvSpPr txBox="1"/>
      </xdr:nvSpPr>
      <xdr:spPr>
        <a:xfrm>
          <a:off x="9164955" y="13741400"/>
          <a:ext cx="7937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79375</xdr:colOff>
      <xdr:row>19</xdr:row>
      <xdr:rowOff>739775</xdr:rowOff>
    </xdr:to>
    <xdr:sp>
      <xdr:nvSpPr>
        <xdr:cNvPr id="5" name="Text Box 9540"/>
        <xdr:cNvSpPr txBox="1"/>
      </xdr:nvSpPr>
      <xdr:spPr>
        <a:xfrm>
          <a:off x="9164955" y="17272000"/>
          <a:ext cx="7937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79375</xdr:colOff>
      <xdr:row>21</xdr:row>
      <xdr:rowOff>739775</xdr:rowOff>
    </xdr:to>
    <xdr:sp>
      <xdr:nvSpPr>
        <xdr:cNvPr id="6" name="Text Box 9540"/>
        <xdr:cNvSpPr txBox="1"/>
      </xdr:nvSpPr>
      <xdr:spPr>
        <a:xfrm>
          <a:off x="9164955" y="18986500"/>
          <a:ext cx="7937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79375</xdr:colOff>
      <xdr:row>23</xdr:row>
      <xdr:rowOff>739775</xdr:rowOff>
    </xdr:to>
    <xdr:sp>
      <xdr:nvSpPr>
        <xdr:cNvPr id="7" name="Text Box 9540"/>
        <xdr:cNvSpPr txBox="1"/>
      </xdr:nvSpPr>
      <xdr:spPr>
        <a:xfrm>
          <a:off x="9164955" y="22059900"/>
          <a:ext cx="7937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79375</xdr:colOff>
      <xdr:row>25</xdr:row>
      <xdr:rowOff>739775</xdr:rowOff>
    </xdr:to>
    <xdr:sp>
      <xdr:nvSpPr>
        <xdr:cNvPr id="8" name="Text Box 9540"/>
        <xdr:cNvSpPr txBox="1"/>
      </xdr:nvSpPr>
      <xdr:spPr>
        <a:xfrm>
          <a:off x="9164955" y="24638000"/>
          <a:ext cx="7937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79375</xdr:colOff>
      <xdr:row>25</xdr:row>
      <xdr:rowOff>739775</xdr:rowOff>
    </xdr:to>
    <xdr:sp>
      <xdr:nvSpPr>
        <xdr:cNvPr id="9" name="Text Box 9540"/>
        <xdr:cNvSpPr txBox="1"/>
      </xdr:nvSpPr>
      <xdr:spPr>
        <a:xfrm>
          <a:off x="9164955" y="24638000"/>
          <a:ext cx="7937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25</xdr:row>
      <xdr:rowOff>0</xdr:rowOff>
    </xdr:from>
    <xdr:to>
      <xdr:col>6</xdr:col>
      <xdr:colOff>79375</xdr:colOff>
      <xdr:row>25</xdr:row>
      <xdr:rowOff>739775</xdr:rowOff>
    </xdr:to>
    <xdr:sp>
      <xdr:nvSpPr>
        <xdr:cNvPr id="10" name="Text Box 9540"/>
        <xdr:cNvSpPr txBox="1"/>
      </xdr:nvSpPr>
      <xdr:spPr>
        <a:xfrm>
          <a:off x="9164955" y="24638000"/>
          <a:ext cx="7937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79375</xdr:colOff>
      <xdr:row>30</xdr:row>
      <xdr:rowOff>8255</xdr:rowOff>
    </xdr:to>
    <xdr:sp>
      <xdr:nvSpPr>
        <xdr:cNvPr id="11" name="Text Box 9540"/>
        <xdr:cNvSpPr txBox="1"/>
      </xdr:nvSpPr>
      <xdr:spPr>
        <a:xfrm>
          <a:off x="9164955" y="26060400"/>
          <a:ext cx="79375" cy="770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79375</xdr:colOff>
      <xdr:row>30</xdr:row>
      <xdr:rowOff>8255</xdr:rowOff>
    </xdr:to>
    <xdr:sp>
      <xdr:nvSpPr>
        <xdr:cNvPr id="12" name="Text Box 9540"/>
        <xdr:cNvSpPr txBox="1"/>
      </xdr:nvSpPr>
      <xdr:spPr>
        <a:xfrm>
          <a:off x="9164955" y="26060400"/>
          <a:ext cx="79375" cy="770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79375</xdr:colOff>
      <xdr:row>30</xdr:row>
      <xdr:rowOff>8255</xdr:rowOff>
    </xdr:to>
    <xdr:sp>
      <xdr:nvSpPr>
        <xdr:cNvPr id="13" name="Text Box 9540"/>
        <xdr:cNvSpPr txBox="1"/>
      </xdr:nvSpPr>
      <xdr:spPr>
        <a:xfrm>
          <a:off x="9164955" y="26060400"/>
          <a:ext cx="79375" cy="770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79375</xdr:colOff>
      <xdr:row>30</xdr:row>
      <xdr:rowOff>8255</xdr:rowOff>
    </xdr:to>
    <xdr:sp>
      <xdr:nvSpPr>
        <xdr:cNvPr id="14" name="Text Box 9540"/>
        <xdr:cNvSpPr txBox="1"/>
      </xdr:nvSpPr>
      <xdr:spPr>
        <a:xfrm>
          <a:off x="9164955" y="26060400"/>
          <a:ext cx="79375" cy="770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78105</xdr:colOff>
      <xdr:row>11</xdr:row>
      <xdr:rowOff>681990</xdr:rowOff>
    </xdr:to>
    <xdr:sp>
      <xdr:nvSpPr>
        <xdr:cNvPr id="15" name="Text Box 9540"/>
        <xdr:cNvSpPr txBox="1"/>
      </xdr:nvSpPr>
      <xdr:spPr>
        <a:xfrm>
          <a:off x="9164955" y="9169400"/>
          <a:ext cx="78105" cy="681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78105</xdr:colOff>
      <xdr:row>12</xdr:row>
      <xdr:rowOff>681355</xdr:rowOff>
    </xdr:to>
    <xdr:sp>
      <xdr:nvSpPr>
        <xdr:cNvPr id="16" name="Text Box 9540"/>
        <xdr:cNvSpPr txBox="1"/>
      </xdr:nvSpPr>
      <xdr:spPr>
        <a:xfrm>
          <a:off x="9164955" y="10083800"/>
          <a:ext cx="78105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79375</xdr:colOff>
      <xdr:row>10</xdr:row>
      <xdr:rowOff>739775</xdr:rowOff>
    </xdr:to>
    <xdr:sp>
      <xdr:nvSpPr>
        <xdr:cNvPr id="17" name="Text Box 9540"/>
        <xdr:cNvSpPr txBox="1"/>
      </xdr:nvSpPr>
      <xdr:spPr>
        <a:xfrm>
          <a:off x="9164955" y="7315200"/>
          <a:ext cx="7937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79375</xdr:colOff>
      <xdr:row>11</xdr:row>
      <xdr:rowOff>739775</xdr:rowOff>
    </xdr:to>
    <xdr:sp>
      <xdr:nvSpPr>
        <xdr:cNvPr id="18" name="Text Box 9540"/>
        <xdr:cNvSpPr txBox="1"/>
      </xdr:nvSpPr>
      <xdr:spPr>
        <a:xfrm>
          <a:off x="9164955" y="9169400"/>
          <a:ext cx="7937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78105</xdr:colOff>
      <xdr:row>12</xdr:row>
      <xdr:rowOff>681990</xdr:rowOff>
    </xdr:to>
    <xdr:sp>
      <xdr:nvSpPr>
        <xdr:cNvPr id="19" name="Text Box 9540"/>
        <xdr:cNvSpPr txBox="1"/>
      </xdr:nvSpPr>
      <xdr:spPr>
        <a:xfrm>
          <a:off x="9164955" y="10083800"/>
          <a:ext cx="78105" cy="681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78105</xdr:colOff>
      <xdr:row>13</xdr:row>
      <xdr:rowOff>681355</xdr:rowOff>
    </xdr:to>
    <xdr:sp>
      <xdr:nvSpPr>
        <xdr:cNvPr id="20" name="Text Box 9540"/>
        <xdr:cNvSpPr txBox="1"/>
      </xdr:nvSpPr>
      <xdr:spPr>
        <a:xfrm>
          <a:off x="9164955" y="10998200"/>
          <a:ext cx="78105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79375</xdr:colOff>
      <xdr:row>11</xdr:row>
      <xdr:rowOff>739775</xdr:rowOff>
    </xdr:to>
    <xdr:sp>
      <xdr:nvSpPr>
        <xdr:cNvPr id="21" name="Text Box 9540"/>
        <xdr:cNvSpPr txBox="1"/>
      </xdr:nvSpPr>
      <xdr:spPr>
        <a:xfrm>
          <a:off x="9164955" y="9169400"/>
          <a:ext cx="7937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79375</xdr:colOff>
      <xdr:row>12</xdr:row>
      <xdr:rowOff>739775</xdr:rowOff>
    </xdr:to>
    <xdr:sp>
      <xdr:nvSpPr>
        <xdr:cNvPr id="22" name="Text Box 9540"/>
        <xdr:cNvSpPr txBox="1"/>
      </xdr:nvSpPr>
      <xdr:spPr>
        <a:xfrm>
          <a:off x="9164955" y="10083800"/>
          <a:ext cx="7937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78105</xdr:colOff>
      <xdr:row>13</xdr:row>
      <xdr:rowOff>681990</xdr:rowOff>
    </xdr:to>
    <xdr:sp>
      <xdr:nvSpPr>
        <xdr:cNvPr id="23" name="Text Box 9540"/>
        <xdr:cNvSpPr txBox="1"/>
      </xdr:nvSpPr>
      <xdr:spPr>
        <a:xfrm>
          <a:off x="9164955" y="10998200"/>
          <a:ext cx="78105" cy="681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78105</xdr:colOff>
      <xdr:row>14</xdr:row>
      <xdr:rowOff>681355</xdr:rowOff>
    </xdr:to>
    <xdr:sp>
      <xdr:nvSpPr>
        <xdr:cNvPr id="24" name="Text Box 9540"/>
        <xdr:cNvSpPr txBox="1"/>
      </xdr:nvSpPr>
      <xdr:spPr>
        <a:xfrm>
          <a:off x="9164955" y="11912600"/>
          <a:ext cx="78105" cy="681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79375</xdr:colOff>
      <xdr:row>12</xdr:row>
      <xdr:rowOff>739775</xdr:rowOff>
    </xdr:to>
    <xdr:sp>
      <xdr:nvSpPr>
        <xdr:cNvPr id="25" name="Text Box 9540"/>
        <xdr:cNvSpPr txBox="1"/>
      </xdr:nvSpPr>
      <xdr:spPr>
        <a:xfrm>
          <a:off x="9164955" y="10083800"/>
          <a:ext cx="7937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79375</xdr:colOff>
      <xdr:row>13</xdr:row>
      <xdr:rowOff>739775</xdr:rowOff>
    </xdr:to>
    <xdr:sp>
      <xdr:nvSpPr>
        <xdr:cNvPr id="26" name="Text Box 9540"/>
        <xdr:cNvSpPr txBox="1"/>
      </xdr:nvSpPr>
      <xdr:spPr>
        <a:xfrm>
          <a:off x="9164955" y="10998200"/>
          <a:ext cx="79375" cy="739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78105</xdr:colOff>
      <xdr:row>14</xdr:row>
      <xdr:rowOff>681990</xdr:rowOff>
    </xdr:to>
    <xdr:sp>
      <xdr:nvSpPr>
        <xdr:cNvPr id="27" name="Text Box 9540"/>
        <xdr:cNvSpPr txBox="1"/>
      </xdr:nvSpPr>
      <xdr:spPr>
        <a:xfrm>
          <a:off x="9164955" y="11912600"/>
          <a:ext cx="78105" cy="681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78105</xdr:colOff>
      <xdr:row>15</xdr:row>
      <xdr:rowOff>681355</xdr:rowOff>
    </xdr:to>
    <xdr:sp>
      <xdr:nvSpPr>
        <xdr:cNvPr id="28" name="Text Box 9540"/>
        <xdr:cNvSpPr txBox="1"/>
      </xdr:nvSpPr>
      <xdr:spPr>
        <a:xfrm>
          <a:off x="9164955" y="12827000"/>
          <a:ext cx="78105" cy="68135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H26"/>
  <sheetViews>
    <sheetView tabSelected="1" zoomScale="55" zoomScaleNormal="55" workbookViewId="0">
      <pane ySplit="6" topLeftCell="A7" activePane="bottomLeft" state="frozen"/>
      <selection/>
      <selection pane="bottomLeft" activeCell="C31" sqref="C31"/>
    </sheetView>
  </sheetViews>
  <sheetFormatPr defaultColWidth="9" defaultRowHeight="15"/>
  <cols>
    <col min="1" max="1" width="6.08333333333333" style="7" customWidth="1"/>
    <col min="2" max="2" width="10.625" style="7" customWidth="1"/>
    <col min="3" max="3" width="46.6166666666667" style="7" customWidth="1"/>
    <col min="4" max="4" width="6.775" style="7" customWidth="1"/>
    <col min="5" max="5" width="8.375" style="7" customWidth="1"/>
    <col min="6" max="6" width="41.8" style="7" customWidth="1"/>
    <col min="7" max="7" width="62.6083333333333" style="8" customWidth="1"/>
    <col min="8" max="15" width="5.1" style="7" customWidth="1"/>
    <col min="16" max="16" width="7.775" style="7" customWidth="1"/>
    <col min="17" max="19" width="8.775" style="7" customWidth="1"/>
    <col min="20" max="32" width="7.775" style="9" customWidth="1"/>
    <col min="33" max="34" width="21.375" style="7" customWidth="1"/>
    <col min="35" max="16384" width="9" style="10"/>
  </cols>
  <sheetData>
    <row r="1" s="1" customFormat="1" ht="63" customHeight="1" spans="1:34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</row>
    <row r="2" s="2" customFormat="1" ht="27" customHeight="1" spans="1:34">
      <c r="A2" s="12" t="s">
        <v>1</v>
      </c>
      <c r="B2" s="12"/>
      <c r="C2" s="12"/>
      <c r="D2" s="12"/>
      <c r="E2" s="12"/>
      <c r="F2" s="12"/>
      <c r="G2" s="12" t="s">
        <v>2</v>
      </c>
      <c r="H2" s="13"/>
      <c r="I2" s="13"/>
      <c r="J2" s="20"/>
      <c r="K2" s="20"/>
      <c r="L2" s="20"/>
      <c r="M2" s="20"/>
      <c r="N2" s="20"/>
      <c r="O2" s="20"/>
      <c r="P2" s="20"/>
      <c r="Q2" s="20"/>
      <c r="R2" s="20"/>
      <c r="S2" s="20"/>
      <c r="T2" s="21"/>
      <c r="U2" s="21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33"/>
      <c r="AH2" s="33"/>
    </row>
    <row r="3" s="3" customFormat="1" ht="30" customHeight="1" spans="1:34">
      <c r="A3" s="14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5" t="s">
        <v>10</v>
      </c>
      <c r="I3" s="15"/>
      <c r="J3" s="15"/>
      <c r="K3" s="15"/>
      <c r="L3" s="15"/>
      <c r="M3" s="15"/>
      <c r="N3" s="15"/>
      <c r="O3" s="15"/>
      <c r="P3" s="14" t="s">
        <v>11</v>
      </c>
      <c r="Q3" s="14" t="s">
        <v>12</v>
      </c>
      <c r="R3" s="23" t="s">
        <v>13</v>
      </c>
      <c r="S3" s="14" t="s">
        <v>14</v>
      </c>
      <c r="T3" s="24" t="s">
        <v>15</v>
      </c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14" t="s">
        <v>16</v>
      </c>
      <c r="AH3" s="14" t="s">
        <v>17</v>
      </c>
    </row>
    <row r="4" s="3" customFormat="1" ht="27" customHeight="1" spans="1:34">
      <c r="A4" s="14"/>
      <c r="B4" s="14"/>
      <c r="C4" s="14"/>
      <c r="D4" s="14"/>
      <c r="E4" s="14"/>
      <c r="F4" s="14"/>
      <c r="G4" s="14"/>
      <c r="H4" s="15" t="s">
        <v>18</v>
      </c>
      <c r="I4" s="15" t="s">
        <v>19</v>
      </c>
      <c r="J4" s="15" t="s">
        <v>20</v>
      </c>
      <c r="K4" s="15" t="s">
        <v>21</v>
      </c>
      <c r="L4" s="15" t="s">
        <v>22</v>
      </c>
      <c r="M4" s="15" t="s">
        <v>23</v>
      </c>
      <c r="N4" s="15" t="s">
        <v>24</v>
      </c>
      <c r="O4" s="15" t="s">
        <v>25</v>
      </c>
      <c r="P4" s="14"/>
      <c r="Q4" s="14"/>
      <c r="R4" s="25"/>
      <c r="S4" s="14"/>
      <c r="T4" s="24" t="s">
        <v>26</v>
      </c>
      <c r="U4" s="24" t="s">
        <v>27</v>
      </c>
      <c r="V4" s="24"/>
      <c r="W4" s="24"/>
      <c r="X4" s="24"/>
      <c r="Y4" s="24"/>
      <c r="Z4" s="24"/>
      <c r="AA4" s="24"/>
      <c r="AB4" s="31"/>
      <c r="AC4" s="24" t="s">
        <v>28</v>
      </c>
      <c r="AD4" s="32" t="s">
        <v>29</v>
      </c>
      <c r="AE4" s="24"/>
      <c r="AF4" s="24"/>
      <c r="AG4" s="14"/>
      <c r="AH4" s="14"/>
    </row>
    <row r="5" s="3" customFormat="1" ht="27" customHeight="1" spans="1:34">
      <c r="A5" s="14"/>
      <c r="B5" s="14"/>
      <c r="C5" s="14"/>
      <c r="D5" s="14"/>
      <c r="E5" s="14"/>
      <c r="F5" s="14"/>
      <c r="G5" s="14"/>
      <c r="H5" s="15"/>
      <c r="I5" s="15"/>
      <c r="J5" s="15"/>
      <c r="K5" s="15"/>
      <c r="L5" s="15"/>
      <c r="M5" s="15"/>
      <c r="N5" s="15"/>
      <c r="O5" s="15"/>
      <c r="P5" s="14"/>
      <c r="Q5" s="14"/>
      <c r="R5" s="25"/>
      <c r="S5" s="14"/>
      <c r="T5" s="24"/>
      <c r="U5" s="26" t="s">
        <v>30</v>
      </c>
      <c r="V5" s="26" t="s">
        <v>31</v>
      </c>
      <c r="W5" s="27" t="s">
        <v>32</v>
      </c>
      <c r="X5" s="28"/>
      <c r="Y5" s="28"/>
      <c r="Z5" s="28"/>
      <c r="AA5" s="28"/>
      <c r="AB5" s="28"/>
      <c r="AC5" s="24"/>
      <c r="AD5" s="32" t="s">
        <v>30</v>
      </c>
      <c r="AE5" s="24" t="s">
        <v>33</v>
      </c>
      <c r="AF5" s="24" t="s">
        <v>34</v>
      </c>
      <c r="AG5" s="14"/>
      <c r="AH5" s="14"/>
    </row>
    <row r="6" s="3" customFormat="1" ht="80" customHeight="1" spans="1:34">
      <c r="A6" s="14"/>
      <c r="B6" s="14"/>
      <c r="C6" s="14"/>
      <c r="D6" s="14"/>
      <c r="E6" s="14"/>
      <c r="F6" s="14"/>
      <c r="G6" s="14"/>
      <c r="H6" s="15"/>
      <c r="I6" s="15"/>
      <c r="J6" s="15"/>
      <c r="K6" s="15"/>
      <c r="L6" s="15"/>
      <c r="M6" s="15"/>
      <c r="N6" s="15"/>
      <c r="O6" s="15"/>
      <c r="P6" s="14"/>
      <c r="Q6" s="14"/>
      <c r="R6" s="29"/>
      <c r="S6" s="14"/>
      <c r="T6" s="24"/>
      <c r="U6" s="24"/>
      <c r="V6" s="24"/>
      <c r="W6" s="24"/>
      <c r="X6" s="24" t="s">
        <v>35</v>
      </c>
      <c r="Y6" s="24" t="s">
        <v>36</v>
      </c>
      <c r="Z6" s="24" t="s">
        <v>37</v>
      </c>
      <c r="AA6" s="24" t="s">
        <v>38</v>
      </c>
      <c r="AB6" s="31" t="s">
        <v>39</v>
      </c>
      <c r="AC6" s="24"/>
      <c r="AD6" s="32"/>
      <c r="AE6" s="24"/>
      <c r="AF6" s="24"/>
      <c r="AG6" s="14"/>
      <c r="AH6" s="14"/>
    </row>
    <row r="7" s="4" customFormat="1" ht="40" customHeight="1" spans="1:34">
      <c r="A7" s="16"/>
      <c r="B7" s="16"/>
      <c r="C7" s="16"/>
      <c r="D7" s="16"/>
      <c r="E7" s="16"/>
      <c r="F7" s="16"/>
      <c r="G7" s="16"/>
      <c r="H7" s="17">
        <f>SUM(H8:H26)</f>
        <v>9</v>
      </c>
      <c r="I7" s="17">
        <f t="shared" ref="I7:P7" si="0">SUM(I8:I26)</f>
        <v>1</v>
      </c>
      <c r="J7" s="17">
        <f t="shared" si="0"/>
        <v>9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17">
        <f t="shared" si="0"/>
        <v>25176</v>
      </c>
      <c r="Q7" s="17"/>
      <c r="R7" s="17"/>
      <c r="S7" s="17"/>
      <c r="T7" s="17">
        <f>SUM(T8:T26)</f>
        <v>37914.9</v>
      </c>
      <c r="U7" s="17">
        <f t="shared" ref="U7:AF7" si="1">SUM(U8:U26)</f>
        <v>37914.9</v>
      </c>
      <c r="V7" s="17">
        <f t="shared" si="1"/>
        <v>4280</v>
      </c>
      <c r="W7" s="17">
        <f t="shared" si="1"/>
        <v>33634.9</v>
      </c>
      <c r="X7" s="17">
        <f t="shared" si="1"/>
        <v>30639</v>
      </c>
      <c r="Y7" s="17">
        <f t="shared" si="1"/>
        <v>1852</v>
      </c>
      <c r="Z7" s="17">
        <f t="shared" si="1"/>
        <v>1143.9</v>
      </c>
      <c r="AA7" s="17">
        <f t="shared" si="1"/>
        <v>0</v>
      </c>
      <c r="AB7" s="17">
        <f t="shared" si="1"/>
        <v>0</v>
      </c>
      <c r="AC7" s="17">
        <f t="shared" si="1"/>
        <v>0</v>
      </c>
      <c r="AD7" s="17">
        <f t="shared" si="1"/>
        <v>0</v>
      </c>
      <c r="AE7" s="17">
        <f t="shared" si="1"/>
        <v>0</v>
      </c>
      <c r="AF7" s="17">
        <f t="shared" si="1"/>
        <v>0</v>
      </c>
      <c r="AG7" s="34"/>
      <c r="AH7" s="34"/>
    </row>
    <row r="8" s="5" customFormat="1" ht="95" customHeight="1" spans="1:34">
      <c r="A8" s="18">
        <v>1</v>
      </c>
      <c r="B8" s="18" t="s">
        <v>40</v>
      </c>
      <c r="C8" s="18" t="s">
        <v>41</v>
      </c>
      <c r="D8" s="18" t="s">
        <v>42</v>
      </c>
      <c r="E8" s="18" t="s">
        <v>43</v>
      </c>
      <c r="F8" s="18" t="s">
        <v>44</v>
      </c>
      <c r="G8" s="19" t="s">
        <v>45</v>
      </c>
      <c r="H8" s="18">
        <v>1</v>
      </c>
      <c r="I8" s="18"/>
      <c r="J8" s="18"/>
      <c r="K8" s="18"/>
      <c r="L8" s="18"/>
      <c r="M8" s="18"/>
      <c r="N8" s="18"/>
      <c r="O8" s="18"/>
      <c r="P8" s="18">
        <v>80</v>
      </c>
      <c r="Q8" s="18" t="s">
        <v>46</v>
      </c>
      <c r="R8" s="18" t="s">
        <v>47</v>
      </c>
      <c r="S8" s="18" t="s">
        <v>48</v>
      </c>
      <c r="T8" s="30">
        <f>U8+AC8+AD8</f>
        <v>4800</v>
      </c>
      <c r="U8" s="30">
        <f>V8+W8</f>
        <v>4800</v>
      </c>
      <c r="V8" s="30">
        <v>4280</v>
      </c>
      <c r="W8" s="30">
        <f>SUM(X8:AB8)</f>
        <v>520</v>
      </c>
      <c r="X8" s="30">
        <v>520</v>
      </c>
      <c r="Y8" s="30"/>
      <c r="Z8" s="30"/>
      <c r="AA8" s="30"/>
      <c r="AB8" s="30"/>
      <c r="AC8" s="30"/>
      <c r="AD8" s="30">
        <f>AE8+AF8</f>
        <v>0</v>
      </c>
      <c r="AE8" s="30"/>
      <c r="AF8" s="30"/>
      <c r="AG8" s="35" t="s">
        <v>49</v>
      </c>
      <c r="AH8" s="35" t="s">
        <v>49</v>
      </c>
    </row>
    <row r="9" s="5" customFormat="1" ht="71" customHeight="1" spans="1:34">
      <c r="A9" s="18">
        <v>2</v>
      </c>
      <c r="B9" s="18" t="s">
        <v>50</v>
      </c>
      <c r="C9" s="18" t="s">
        <v>51</v>
      </c>
      <c r="D9" s="18" t="s">
        <v>52</v>
      </c>
      <c r="E9" s="18" t="s">
        <v>53</v>
      </c>
      <c r="F9" s="18" t="s">
        <v>54</v>
      </c>
      <c r="G9" s="19" t="s">
        <v>55</v>
      </c>
      <c r="H9" s="18">
        <v>1</v>
      </c>
      <c r="I9" s="18"/>
      <c r="J9" s="18"/>
      <c r="K9" s="18"/>
      <c r="L9" s="18"/>
      <c r="M9" s="18"/>
      <c r="N9" s="18"/>
      <c r="O9" s="18"/>
      <c r="P9" s="18">
        <v>10</v>
      </c>
      <c r="Q9" s="18" t="s">
        <v>56</v>
      </c>
      <c r="R9" s="18" t="s">
        <v>57</v>
      </c>
      <c r="S9" s="18" t="s">
        <v>58</v>
      </c>
      <c r="T9" s="30">
        <f t="shared" ref="T9:T34" si="2">U9+AC9+AD9</f>
        <v>230</v>
      </c>
      <c r="U9" s="30">
        <f t="shared" ref="U9:U34" si="3">V9+W9</f>
        <v>230</v>
      </c>
      <c r="V9" s="30"/>
      <c r="W9" s="30">
        <f t="shared" ref="W9:W34" si="4">SUM(X9:AB9)</f>
        <v>230</v>
      </c>
      <c r="X9" s="30">
        <v>230</v>
      </c>
      <c r="Y9" s="30"/>
      <c r="Z9" s="30"/>
      <c r="AA9" s="30"/>
      <c r="AB9" s="30"/>
      <c r="AC9" s="30"/>
      <c r="AD9" s="30">
        <f t="shared" ref="AD9:AD34" si="5">AE9+AF9</f>
        <v>0</v>
      </c>
      <c r="AE9" s="30"/>
      <c r="AF9" s="30"/>
      <c r="AG9" s="35" t="s">
        <v>59</v>
      </c>
      <c r="AH9" s="35" t="s">
        <v>59</v>
      </c>
    </row>
    <row r="10" s="6" customFormat="1" ht="116" customHeight="1" spans="1:34">
      <c r="A10" s="18">
        <v>3</v>
      </c>
      <c r="B10" s="18" t="s">
        <v>60</v>
      </c>
      <c r="C10" s="18" t="s">
        <v>61</v>
      </c>
      <c r="D10" s="18" t="s">
        <v>52</v>
      </c>
      <c r="E10" s="18" t="s">
        <v>62</v>
      </c>
      <c r="F10" s="18" t="s">
        <v>63</v>
      </c>
      <c r="G10" s="19" t="s">
        <v>64</v>
      </c>
      <c r="H10" s="18">
        <v>1</v>
      </c>
      <c r="I10" s="18"/>
      <c r="J10" s="18"/>
      <c r="K10" s="18"/>
      <c r="L10" s="18"/>
      <c r="M10" s="18"/>
      <c r="N10" s="18"/>
      <c r="O10" s="18"/>
      <c r="P10" s="18">
        <v>2007</v>
      </c>
      <c r="Q10" s="18" t="s">
        <v>65</v>
      </c>
      <c r="R10" s="18" t="s">
        <v>66</v>
      </c>
      <c r="S10" s="18" t="s">
        <v>67</v>
      </c>
      <c r="T10" s="30">
        <f t="shared" si="2"/>
        <v>7500</v>
      </c>
      <c r="U10" s="30">
        <f t="shared" si="3"/>
        <v>7500</v>
      </c>
      <c r="V10" s="30"/>
      <c r="W10" s="30">
        <f t="shared" si="4"/>
        <v>7500</v>
      </c>
      <c r="X10" s="30">
        <v>7500</v>
      </c>
      <c r="Y10" s="30"/>
      <c r="Z10" s="30"/>
      <c r="AA10" s="30"/>
      <c r="AB10" s="30"/>
      <c r="AC10" s="30"/>
      <c r="AD10" s="30">
        <f t="shared" si="5"/>
        <v>0</v>
      </c>
      <c r="AE10" s="30"/>
      <c r="AF10" s="30"/>
      <c r="AG10" s="35" t="s">
        <v>68</v>
      </c>
      <c r="AH10" s="35" t="s">
        <v>69</v>
      </c>
    </row>
    <row r="11" s="6" customFormat="1" ht="146" customHeight="1" spans="1:34">
      <c r="A11" s="18">
        <v>4</v>
      </c>
      <c r="B11" s="18" t="s">
        <v>70</v>
      </c>
      <c r="C11" s="18" t="s">
        <v>71</v>
      </c>
      <c r="D11" s="18" t="s">
        <v>52</v>
      </c>
      <c r="E11" s="18" t="s">
        <v>72</v>
      </c>
      <c r="F11" s="18" t="s">
        <v>73</v>
      </c>
      <c r="G11" s="19" t="s">
        <v>74</v>
      </c>
      <c r="H11" s="18">
        <v>1</v>
      </c>
      <c r="I11" s="18"/>
      <c r="J11" s="18"/>
      <c r="K11" s="18"/>
      <c r="L11" s="18"/>
      <c r="M11" s="18"/>
      <c r="N11" s="18"/>
      <c r="O11" s="18"/>
      <c r="P11" s="18">
        <v>1280</v>
      </c>
      <c r="Q11" s="18" t="s">
        <v>75</v>
      </c>
      <c r="R11" s="18" t="s">
        <v>57</v>
      </c>
      <c r="S11" s="18" t="s">
        <v>67</v>
      </c>
      <c r="T11" s="30">
        <f t="shared" si="2"/>
        <v>9905</v>
      </c>
      <c r="U11" s="30">
        <f t="shared" si="3"/>
        <v>9905</v>
      </c>
      <c r="V11" s="30"/>
      <c r="W11" s="30">
        <f t="shared" si="4"/>
        <v>9905</v>
      </c>
      <c r="X11" s="30">
        <v>9905</v>
      </c>
      <c r="Y11" s="30"/>
      <c r="Z11" s="30"/>
      <c r="AA11" s="30"/>
      <c r="AB11" s="30"/>
      <c r="AC11" s="30"/>
      <c r="AD11" s="30">
        <f t="shared" si="5"/>
        <v>0</v>
      </c>
      <c r="AE11" s="30"/>
      <c r="AF11" s="30"/>
      <c r="AG11" s="35" t="s">
        <v>76</v>
      </c>
      <c r="AH11" s="35" t="s">
        <v>77</v>
      </c>
    </row>
    <row r="12" s="6" customFormat="1" ht="72" customHeight="1" spans="1:34">
      <c r="A12" s="18">
        <v>5</v>
      </c>
      <c r="B12" s="18" t="s">
        <v>78</v>
      </c>
      <c r="C12" s="18" t="s">
        <v>79</v>
      </c>
      <c r="D12" s="18" t="s">
        <v>52</v>
      </c>
      <c r="E12" s="18" t="s">
        <v>72</v>
      </c>
      <c r="F12" s="18" t="s">
        <v>80</v>
      </c>
      <c r="G12" s="19" t="s">
        <v>81</v>
      </c>
      <c r="H12" s="18"/>
      <c r="I12" s="18"/>
      <c r="J12" s="18">
        <v>1</v>
      </c>
      <c r="K12" s="18"/>
      <c r="L12" s="18"/>
      <c r="M12" s="18"/>
      <c r="N12" s="18"/>
      <c r="O12" s="18"/>
      <c r="P12" s="18">
        <v>160</v>
      </c>
      <c r="Q12" s="18" t="s">
        <v>82</v>
      </c>
      <c r="R12" s="18" t="s">
        <v>83</v>
      </c>
      <c r="S12" s="18" t="s">
        <v>48</v>
      </c>
      <c r="T12" s="30">
        <f t="shared" si="2"/>
        <v>728</v>
      </c>
      <c r="U12" s="30">
        <f t="shared" si="3"/>
        <v>728</v>
      </c>
      <c r="V12" s="30"/>
      <c r="W12" s="30">
        <f t="shared" si="4"/>
        <v>728</v>
      </c>
      <c r="X12" s="30">
        <v>728</v>
      </c>
      <c r="Y12" s="30"/>
      <c r="Z12" s="30"/>
      <c r="AA12" s="30"/>
      <c r="AB12" s="30"/>
      <c r="AC12" s="30"/>
      <c r="AD12" s="30">
        <f t="shared" si="5"/>
        <v>0</v>
      </c>
      <c r="AE12" s="30"/>
      <c r="AF12" s="30"/>
      <c r="AG12" s="35" t="s">
        <v>84</v>
      </c>
      <c r="AH12" s="35" t="s">
        <v>85</v>
      </c>
    </row>
    <row r="13" s="6" customFormat="1" ht="72" customHeight="1" spans="1:34">
      <c r="A13" s="18">
        <v>6</v>
      </c>
      <c r="B13" s="18" t="s">
        <v>86</v>
      </c>
      <c r="C13" s="18" t="s">
        <v>87</v>
      </c>
      <c r="D13" s="18" t="s">
        <v>52</v>
      </c>
      <c r="E13" s="18" t="s">
        <v>88</v>
      </c>
      <c r="F13" s="18" t="s">
        <v>89</v>
      </c>
      <c r="G13" s="19" t="s">
        <v>90</v>
      </c>
      <c r="H13" s="18"/>
      <c r="I13" s="18"/>
      <c r="J13" s="18">
        <v>1</v>
      </c>
      <c r="K13" s="18"/>
      <c r="L13" s="18"/>
      <c r="M13" s="18"/>
      <c r="N13" s="18"/>
      <c r="O13" s="18"/>
      <c r="P13" s="18">
        <v>75</v>
      </c>
      <c r="Q13" s="18" t="s">
        <v>91</v>
      </c>
      <c r="R13" s="18" t="s">
        <v>57</v>
      </c>
      <c r="S13" s="18" t="s">
        <v>67</v>
      </c>
      <c r="T13" s="30">
        <f t="shared" si="2"/>
        <v>397</v>
      </c>
      <c r="U13" s="30">
        <f t="shared" si="3"/>
        <v>397</v>
      </c>
      <c r="V13" s="30"/>
      <c r="W13" s="30">
        <f t="shared" si="4"/>
        <v>397</v>
      </c>
      <c r="X13" s="30">
        <v>397</v>
      </c>
      <c r="Y13" s="30"/>
      <c r="Z13" s="30"/>
      <c r="AA13" s="30"/>
      <c r="AB13" s="30"/>
      <c r="AC13" s="30"/>
      <c r="AD13" s="30">
        <f t="shared" si="5"/>
        <v>0</v>
      </c>
      <c r="AE13" s="30"/>
      <c r="AF13" s="30"/>
      <c r="AG13" s="35" t="s">
        <v>92</v>
      </c>
      <c r="AH13" s="35" t="s">
        <v>93</v>
      </c>
    </row>
    <row r="14" s="6" customFormat="1" ht="72" customHeight="1" spans="1:34">
      <c r="A14" s="18">
        <v>7</v>
      </c>
      <c r="B14" s="18" t="s">
        <v>94</v>
      </c>
      <c r="C14" s="18" t="s">
        <v>95</v>
      </c>
      <c r="D14" s="18" t="s">
        <v>52</v>
      </c>
      <c r="E14" s="18" t="s">
        <v>72</v>
      </c>
      <c r="F14" s="18" t="s">
        <v>96</v>
      </c>
      <c r="G14" s="19" t="s">
        <v>97</v>
      </c>
      <c r="H14" s="18"/>
      <c r="I14" s="18"/>
      <c r="J14" s="18">
        <v>1</v>
      </c>
      <c r="K14" s="18"/>
      <c r="L14" s="18"/>
      <c r="M14" s="18"/>
      <c r="N14" s="18"/>
      <c r="O14" s="18"/>
      <c r="P14" s="18">
        <v>100</v>
      </c>
      <c r="Q14" s="18" t="s">
        <v>82</v>
      </c>
      <c r="R14" s="18" t="s">
        <v>83</v>
      </c>
      <c r="S14" s="18" t="s">
        <v>48</v>
      </c>
      <c r="T14" s="30">
        <f t="shared" si="2"/>
        <v>510</v>
      </c>
      <c r="U14" s="30">
        <f t="shared" si="3"/>
        <v>510</v>
      </c>
      <c r="V14" s="30"/>
      <c r="W14" s="30">
        <f t="shared" si="4"/>
        <v>510</v>
      </c>
      <c r="X14" s="30">
        <v>510</v>
      </c>
      <c r="Y14" s="30"/>
      <c r="Z14" s="30"/>
      <c r="AA14" s="30"/>
      <c r="AB14" s="30"/>
      <c r="AC14" s="30"/>
      <c r="AD14" s="30">
        <f t="shared" si="5"/>
        <v>0</v>
      </c>
      <c r="AE14" s="30"/>
      <c r="AF14" s="30"/>
      <c r="AG14" s="35" t="s">
        <v>98</v>
      </c>
      <c r="AH14" s="35" t="s">
        <v>99</v>
      </c>
    </row>
    <row r="15" s="6" customFormat="1" ht="72" customHeight="1" spans="1:34">
      <c r="A15" s="18">
        <v>8</v>
      </c>
      <c r="B15" s="18" t="s">
        <v>100</v>
      </c>
      <c r="C15" s="18" t="s">
        <v>101</v>
      </c>
      <c r="D15" s="18" t="s">
        <v>52</v>
      </c>
      <c r="E15" s="18" t="s">
        <v>88</v>
      </c>
      <c r="F15" s="18" t="s">
        <v>91</v>
      </c>
      <c r="G15" s="19" t="s">
        <v>102</v>
      </c>
      <c r="H15" s="18"/>
      <c r="I15" s="18"/>
      <c r="J15" s="18">
        <v>1</v>
      </c>
      <c r="K15" s="18"/>
      <c r="L15" s="18"/>
      <c r="M15" s="18"/>
      <c r="N15" s="18"/>
      <c r="O15" s="18"/>
      <c r="P15" s="18">
        <v>110</v>
      </c>
      <c r="Q15" s="18" t="s">
        <v>82</v>
      </c>
      <c r="R15" s="18" t="s">
        <v>83</v>
      </c>
      <c r="S15" s="18" t="s">
        <v>48</v>
      </c>
      <c r="T15" s="30">
        <f t="shared" si="2"/>
        <v>520</v>
      </c>
      <c r="U15" s="30">
        <f t="shared" si="3"/>
        <v>520</v>
      </c>
      <c r="V15" s="30"/>
      <c r="W15" s="30">
        <f t="shared" si="4"/>
        <v>520</v>
      </c>
      <c r="X15" s="30">
        <v>520</v>
      </c>
      <c r="Y15" s="30"/>
      <c r="Z15" s="30"/>
      <c r="AA15" s="30"/>
      <c r="AB15" s="30"/>
      <c r="AC15" s="30"/>
      <c r="AD15" s="30">
        <f t="shared" si="5"/>
        <v>0</v>
      </c>
      <c r="AE15" s="30"/>
      <c r="AF15" s="30"/>
      <c r="AG15" s="35" t="s">
        <v>103</v>
      </c>
      <c r="AH15" s="35" t="s">
        <v>104</v>
      </c>
    </row>
    <row r="16" s="6" customFormat="1" ht="72" customHeight="1" spans="1:34">
      <c r="A16" s="18">
        <v>9</v>
      </c>
      <c r="B16" s="18" t="s">
        <v>105</v>
      </c>
      <c r="C16" s="18" t="s">
        <v>106</v>
      </c>
      <c r="D16" s="18" t="s">
        <v>52</v>
      </c>
      <c r="E16" s="18" t="s">
        <v>88</v>
      </c>
      <c r="F16" s="18" t="s">
        <v>107</v>
      </c>
      <c r="G16" s="19" t="s">
        <v>108</v>
      </c>
      <c r="H16" s="18"/>
      <c r="I16" s="18"/>
      <c r="J16" s="18">
        <v>1</v>
      </c>
      <c r="K16" s="18"/>
      <c r="L16" s="18"/>
      <c r="M16" s="18"/>
      <c r="N16" s="18"/>
      <c r="O16" s="18"/>
      <c r="P16" s="18">
        <v>150</v>
      </c>
      <c r="Q16" s="18" t="s">
        <v>82</v>
      </c>
      <c r="R16" s="18" t="s">
        <v>83</v>
      </c>
      <c r="S16" s="18" t="s">
        <v>48</v>
      </c>
      <c r="T16" s="30">
        <f t="shared" si="2"/>
        <v>690</v>
      </c>
      <c r="U16" s="30">
        <f t="shared" si="3"/>
        <v>690</v>
      </c>
      <c r="V16" s="30"/>
      <c r="W16" s="30">
        <f t="shared" si="4"/>
        <v>690</v>
      </c>
      <c r="X16" s="30">
        <v>690</v>
      </c>
      <c r="Y16" s="30"/>
      <c r="Z16" s="30"/>
      <c r="AA16" s="30"/>
      <c r="AB16" s="30"/>
      <c r="AC16" s="30"/>
      <c r="AD16" s="30">
        <f t="shared" si="5"/>
        <v>0</v>
      </c>
      <c r="AE16" s="30"/>
      <c r="AF16" s="30"/>
      <c r="AG16" s="35" t="s">
        <v>109</v>
      </c>
      <c r="AH16" s="35" t="s">
        <v>110</v>
      </c>
    </row>
    <row r="17" s="6" customFormat="1" ht="93" customHeight="1" spans="1:34">
      <c r="A17" s="18">
        <v>10</v>
      </c>
      <c r="B17" s="18" t="s">
        <v>111</v>
      </c>
      <c r="C17" s="18" t="s">
        <v>112</v>
      </c>
      <c r="D17" s="18" t="s">
        <v>113</v>
      </c>
      <c r="E17" s="18" t="s">
        <v>114</v>
      </c>
      <c r="F17" s="18" t="s">
        <v>115</v>
      </c>
      <c r="G17" s="19" t="s">
        <v>116</v>
      </c>
      <c r="H17" s="18">
        <v>1</v>
      </c>
      <c r="I17" s="18"/>
      <c r="J17" s="18"/>
      <c r="K17" s="18"/>
      <c r="L17" s="18"/>
      <c r="M17" s="18"/>
      <c r="N17" s="18"/>
      <c r="O17" s="18"/>
      <c r="P17" s="18">
        <v>231</v>
      </c>
      <c r="Q17" s="18" t="s">
        <v>91</v>
      </c>
      <c r="R17" s="18" t="s">
        <v>57</v>
      </c>
      <c r="S17" s="18" t="s">
        <v>67</v>
      </c>
      <c r="T17" s="30">
        <f t="shared" si="2"/>
        <v>1961.63</v>
      </c>
      <c r="U17" s="30">
        <f t="shared" si="3"/>
        <v>1961.63</v>
      </c>
      <c r="V17" s="30"/>
      <c r="W17" s="30">
        <f t="shared" si="4"/>
        <v>1961.63</v>
      </c>
      <c r="X17" s="30">
        <v>1961.63</v>
      </c>
      <c r="Y17" s="30"/>
      <c r="Z17" s="30"/>
      <c r="AA17" s="30"/>
      <c r="AB17" s="30"/>
      <c r="AC17" s="30"/>
      <c r="AD17" s="30">
        <f t="shared" si="5"/>
        <v>0</v>
      </c>
      <c r="AE17" s="30"/>
      <c r="AF17" s="30"/>
      <c r="AG17" s="35" t="s">
        <v>117</v>
      </c>
      <c r="AH17" s="35" t="s">
        <v>117</v>
      </c>
    </row>
    <row r="18" s="6" customFormat="1" ht="79" customHeight="1" spans="1:34">
      <c r="A18" s="18">
        <v>11</v>
      </c>
      <c r="B18" s="18" t="s">
        <v>118</v>
      </c>
      <c r="C18" s="18" t="s">
        <v>119</v>
      </c>
      <c r="D18" s="18" t="s">
        <v>52</v>
      </c>
      <c r="E18" s="18" t="s">
        <v>88</v>
      </c>
      <c r="F18" s="18" t="s">
        <v>120</v>
      </c>
      <c r="G18" s="19" t="s">
        <v>121</v>
      </c>
      <c r="H18" s="18">
        <v>1</v>
      </c>
      <c r="I18" s="18"/>
      <c r="J18" s="18"/>
      <c r="K18" s="18"/>
      <c r="L18" s="18"/>
      <c r="M18" s="18"/>
      <c r="N18" s="18"/>
      <c r="O18" s="18"/>
      <c r="P18" s="18">
        <v>503</v>
      </c>
      <c r="Q18" s="18" t="s">
        <v>122</v>
      </c>
      <c r="R18" s="18" t="s">
        <v>57</v>
      </c>
      <c r="S18" s="18" t="s">
        <v>67</v>
      </c>
      <c r="T18" s="30">
        <f t="shared" si="2"/>
        <v>550</v>
      </c>
      <c r="U18" s="30">
        <f t="shared" si="3"/>
        <v>550</v>
      </c>
      <c r="V18" s="30"/>
      <c r="W18" s="30">
        <f t="shared" si="4"/>
        <v>550</v>
      </c>
      <c r="X18" s="30">
        <v>550</v>
      </c>
      <c r="Y18" s="30"/>
      <c r="Z18" s="30"/>
      <c r="AA18" s="30"/>
      <c r="AB18" s="30"/>
      <c r="AC18" s="30"/>
      <c r="AD18" s="30">
        <f t="shared" si="5"/>
        <v>0</v>
      </c>
      <c r="AE18" s="30"/>
      <c r="AF18" s="30"/>
      <c r="AG18" s="35" t="s">
        <v>123</v>
      </c>
      <c r="AH18" s="35" t="s">
        <v>124</v>
      </c>
    </row>
    <row r="19" s="6" customFormat="1" ht="106" customHeight="1" spans="1:34">
      <c r="A19" s="18">
        <v>12</v>
      </c>
      <c r="B19" s="18" t="s">
        <v>125</v>
      </c>
      <c r="C19" s="18" t="s">
        <v>126</v>
      </c>
      <c r="D19" s="18" t="s">
        <v>52</v>
      </c>
      <c r="E19" s="18" t="s">
        <v>72</v>
      </c>
      <c r="F19" s="18" t="s">
        <v>127</v>
      </c>
      <c r="G19" s="19" t="s">
        <v>128</v>
      </c>
      <c r="H19" s="18"/>
      <c r="I19" s="18"/>
      <c r="J19" s="18">
        <v>1</v>
      </c>
      <c r="K19" s="18"/>
      <c r="L19" s="18"/>
      <c r="M19" s="18"/>
      <c r="N19" s="18"/>
      <c r="O19" s="18"/>
      <c r="P19" s="18">
        <v>3267</v>
      </c>
      <c r="Q19" s="18" t="s">
        <v>129</v>
      </c>
      <c r="R19" s="18" t="s">
        <v>130</v>
      </c>
      <c r="S19" s="18" t="s">
        <v>48</v>
      </c>
      <c r="T19" s="30">
        <f t="shared" si="2"/>
        <v>1376.78</v>
      </c>
      <c r="U19" s="30">
        <f t="shared" si="3"/>
        <v>1376.78</v>
      </c>
      <c r="V19" s="30"/>
      <c r="W19" s="30">
        <f t="shared" si="4"/>
        <v>1376.78</v>
      </c>
      <c r="X19" s="30">
        <v>1376.78</v>
      </c>
      <c r="Y19" s="30"/>
      <c r="Z19" s="30"/>
      <c r="AA19" s="30"/>
      <c r="AB19" s="30"/>
      <c r="AC19" s="30"/>
      <c r="AD19" s="30">
        <f t="shared" si="5"/>
        <v>0</v>
      </c>
      <c r="AE19" s="30"/>
      <c r="AF19" s="30"/>
      <c r="AG19" s="35" t="s">
        <v>131</v>
      </c>
      <c r="AH19" s="35" t="s">
        <v>132</v>
      </c>
    </row>
    <row r="20" s="6" customFormat="1" ht="78" customHeight="1" spans="1:34">
      <c r="A20" s="18">
        <v>13</v>
      </c>
      <c r="B20" s="18" t="s">
        <v>133</v>
      </c>
      <c r="C20" s="18" t="s">
        <v>134</v>
      </c>
      <c r="D20" s="18" t="s">
        <v>52</v>
      </c>
      <c r="E20" s="18" t="s">
        <v>72</v>
      </c>
      <c r="F20" s="18" t="s">
        <v>135</v>
      </c>
      <c r="G20" s="19" t="s">
        <v>136</v>
      </c>
      <c r="H20" s="18">
        <v>1</v>
      </c>
      <c r="I20" s="18"/>
      <c r="J20" s="18"/>
      <c r="K20" s="18"/>
      <c r="L20" s="18"/>
      <c r="M20" s="18"/>
      <c r="N20" s="18"/>
      <c r="O20" s="18"/>
      <c r="P20" s="18">
        <v>15</v>
      </c>
      <c r="Q20" s="18" t="s">
        <v>91</v>
      </c>
      <c r="R20" s="18" t="s">
        <v>47</v>
      </c>
      <c r="S20" s="18" t="s">
        <v>48</v>
      </c>
      <c r="T20" s="30">
        <f t="shared" si="2"/>
        <v>1800</v>
      </c>
      <c r="U20" s="30">
        <f t="shared" si="3"/>
        <v>1800</v>
      </c>
      <c r="V20" s="30"/>
      <c r="W20" s="30">
        <f t="shared" si="4"/>
        <v>1800</v>
      </c>
      <c r="X20" s="30">
        <v>1800</v>
      </c>
      <c r="Y20" s="30"/>
      <c r="Z20" s="30"/>
      <c r="AA20" s="30"/>
      <c r="AB20" s="30"/>
      <c r="AC20" s="30"/>
      <c r="AD20" s="30">
        <f t="shared" si="5"/>
        <v>0</v>
      </c>
      <c r="AE20" s="30"/>
      <c r="AF20" s="30"/>
      <c r="AG20" s="35" t="s">
        <v>137</v>
      </c>
      <c r="AH20" s="35" t="s">
        <v>137</v>
      </c>
    </row>
    <row r="21" s="6" customFormat="1" ht="57" customHeight="1" spans="1:34">
      <c r="A21" s="18">
        <v>14</v>
      </c>
      <c r="B21" s="18" t="s">
        <v>138</v>
      </c>
      <c r="C21" s="18" t="s">
        <v>139</v>
      </c>
      <c r="D21" s="18" t="s">
        <v>52</v>
      </c>
      <c r="E21" s="18" t="s">
        <v>140</v>
      </c>
      <c r="F21" s="18" t="s">
        <v>141</v>
      </c>
      <c r="G21" s="19" t="s">
        <v>142</v>
      </c>
      <c r="H21" s="18">
        <v>1</v>
      </c>
      <c r="I21" s="18"/>
      <c r="J21" s="18"/>
      <c r="K21" s="18"/>
      <c r="L21" s="18"/>
      <c r="M21" s="18"/>
      <c r="N21" s="18"/>
      <c r="O21" s="18"/>
      <c r="P21" s="18">
        <v>11786</v>
      </c>
      <c r="Q21" s="18" t="s">
        <v>75</v>
      </c>
      <c r="R21" s="18" t="s">
        <v>57</v>
      </c>
      <c r="S21" s="18" t="s">
        <v>67</v>
      </c>
      <c r="T21" s="30">
        <f t="shared" si="2"/>
        <v>2203.49</v>
      </c>
      <c r="U21" s="30">
        <f t="shared" si="3"/>
        <v>2203.49</v>
      </c>
      <c r="V21" s="30"/>
      <c r="W21" s="30">
        <f t="shared" si="4"/>
        <v>2203.49</v>
      </c>
      <c r="X21" s="30">
        <v>2203.49</v>
      </c>
      <c r="Y21" s="30"/>
      <c r="Z21" s="30"/>
      <c r="AA21" s="30"/>
      <c r="AB21" s="30"/>
      <c r="AC21" s="30"/>
      <c r="AD21" s="30">
        <f t="shared" si="5"/>
        <v>0</v>
      </c>
      <c r="AE21" s="30"/>
      <c r="AF21" s="30"/>
      <c r="AG21" s="35" t="s">
        <v>143</v>
      </c>
      <c r="AH21" s="35" t="s">
        <v>144</v>
      </c>
    </row>
    <row r="22" s="6" customFormat="1" ht="121" customHeight="1" spans="1:34">
      <c r="A22" s="18">
        <v>15</v>
      </c>
      <c r="B22" s="18" t="s">
        <v>145</v>
      </c>
      <c r="C22" s="18" t="s">
        <v>146</v>
      </c>
      <c r="D22" s="18" t="s">
        <v>52</v>
      </c>
      <c r="E22" s="18" t="s">
        <v>88</v>
      </c>
      <c r="F22" s="18" t="s">
        <v>147</v>
      </c>
      <c r="G22" s="19" t="s">
        <v>148</v>
      </c>
      <c r="H22" s="18"/>
      <c r="I22" s="18"/>
      <c r="J22" s="18">
        <v>1</v>
      </c>
      <c r="K22" s="18"/>
      <c r="L22" s="18"/>
      <c r="M22" s="18"/>
      <c r="N22" s="18"/>
      <c r="O22" s="18"/>
      <c r="P22" s="18">
        <v>1626</v>
      </c>
      <c r="Q22" s="18" t="s">
        <v>75</v>
      </c>
      <c r="R22" s="18" t="s">
        <v>57</v>
      </c>
      <c r="S22" s="18" t="s">
        <v>67</v>
      </c>
      <c r="T22" s="30">
        <f t="shared" si="2"/>
        <v>1800</v>
      </c>
      <c r="U22" s="30">
        <f t="shared" si="3"/>
        <v>1800</v>
      </c>
      <c r="V22" s="30"/>
      <c r="W22" s="30">
        <f t="shared" si="4"/>
        <v>1800</v>
      </c>
      <c r="X22" s="30">
        <v>656.1</v>
      </c>
      <c r="Y22" s="30"/>
      <c r="Z22" s="30">
        <v>1143.9</v>
      </c>
      <c r="AA22" s="30"/>
      <c r="AB22" s="30"/>
      <c r="AC22" s="30"/>
      <c r="AD22" s="30">
        <f t="shared" si="5"/>
        <v>0</v>
      </c>
      <c r="AE22" s="30"/>
      <c r="AF22" s="30"/>
      <c r="AG22" s="35" t="s">
        <v>149</v>
      </c>
      <c r="AH22" s="35" t="s">
        <v>149</v>
      </c>
    </row>
    <row r="23" s="6" customFormat="1" ht="121" customHeight="1" spans="1:34">
      <c r="A23" s="18">
        <v>16</v>
      </c>
      <c r="B23" s="18" t="s">
        <v>150</v>
      </c>
      <c r="C23" s="18" t="s">
        <v>151</v>
      </c>
      <c r="D23" s="18" t="s">
        <v>52</v>
      </c>
      <c r="E23" s="18" t="s">
        <v>140</v>
      </c>
      <c r="F23" s="18" t="s">
        <v>152</v>
      </c>
      <c r="G23" s="19" t="s">
        <v>153</v>
      </c>
      <c r="H23" s="18">
        <v>1</v>
      </c>
      <c r="I23" s="18"/>
      <c r="J23" s="18"/>
      <c r="K23" s="18"/>
      <c r="L23" s="18"/>
      <c r="M23" s="18"/>
      <c r="N23" s="18"/>
      <c r="O23" s="18"/>
      <c r="P23" s="18">
        <v>2710</v>
      </c>
      <c r="Q23" s="18" t="s">
        <v>73</v>
      </c>
      <c r="R23" s="18" t="s">
        <v>154</v>
      </c>
      <c r="S23" s="18" t="s">
        <v>155</v>
      </c>
      <c r="T23" s="30">
        <f t="shared" si="2"/>
        <v>950</v>
      </c>
      <c r="U23" s="30">
        <f t="shared" si="3"/>
        <v>950</v>
      </c>
      <c r="V23" s="30"/>
      <c r="W23" s="30">
        <f t="shared" si="4"/>
        <v>950</v>
      </c>
      <c r="X23" s="30">
        <v>950</v>
      </c>
      <c r="Y23" s="30"/>
      <c r="Z23" s="30"/>
      <c r="AA23" s="30"/>
      <c r="AB23" s="30"/>
      <c r="AC23" s="30"/>
      <c r="AD23" s="30">
        <f t="shared" si="5"/>
        <v>0</v>
      </c>
      <c r="AE23" s="30"/>
      <c r="AF23" s="30"/>
      <c r="AG23" s="35" t="s">
        <v>156</v>
      </c>
      <c r="AH23" s="35" t="s">
        <v>157</v>
      </c>
    </row>
    <row r="24" s="6" customFormat="1" ht="141" customHeight="1" spans="1:34">
      <c r="A24" s="18">
        <v>17</v>
      </c>
      <c r="B24" s="18" t="s">
        <v>158</v>
      </c>
      <c r="C24" s="18" t="s">
        <v>159</v>
      </c>
      <c r="D24" s="18" t="s">
        <v>52</v>
      </c>
      <c r="E24" s="18" t="s">
        <v>72</v>
      </c>
      <c r="F24" s="18" t="s">
        <v>160</v>
      </c>
      <c r="G24" s="19" t="s">
        <v>161</v>
      </c>
      <c r="H24" s="18"/>
      <c r="I24" s="18"/>
      <c r="J24" s="18">
        <v>1</v>
      </c>
      <c r="K24" s="18"/>
      <c r="L24" s="18"/>
      <c r="M24" s="18"/>
      <c r="N24" s="18"/>
      <c r="O24" s="18"/>
      <c r="P24" s="18">
        <v>206</v>
      </c>
      <c r="Q24" s="18" t="s">
        <v>162</v>
      </c>
      <c r="R24" s="18" t="s">
        <v>57</v>
      </c>
      <c r="S24" s="18" t="s">
        <v>155</v>
      </c>
      <c r="T24" s="30">
        <f t="shared" si="2"/>
        <v>1000</v>
      </c>
      <c r="U24" s="30">
        <f t="shared" si="3"/>
        <v>1000</v>
      </c>
      <c r="V24" s="30"/>
      <c r="W24" s="30">
        <f t="shared" si="4"/>
        <v>1000</v>
      </c>
      <c r="X24" s="30"/>
      <c r="Y24" s="30">
        <v>1000</v>
      </c>
      <c r="Z24" s="30"/>
      <c r="AA24" s="30"/>
      <c r="AB24" s="30"/>
      <c r="AC24" s="30"/>
      <c r="AD24" s="30">
        <f t="shared" si="5"/>
        <v>0</v>
      </c>
      <c r="AE24" s="30"/>
      <c r="AF24" s="30"/>
      <c r="AG24" s="35" t="s">
        <v>163</v>
      </c>
      <c r="AH24" s="35" t="s">
        <v>163</v>
      </c>
    </row>
    <row r="25" s="6" customFormat="1" ht="62" customHeight="1" spans="1:34">
      <c r="A25" s="18">
        <v>18</v>
      </c>
      <c r="B25" s="18" t="s">
        <v>164</v>
      </c>
      <c r="C25" s="18" t="s">
        <v>165</v>
      </c>
      <c r="D25" s="18" t="s">
        <v>52</v>
      </c>
      <c r="E25" s="18" t="s">
        <v>140</v>
      </c>
      <c r="F25" s="18" t="s">
        <v>141</v>
      </c>
      <c r="G25" s="19" t="s">
        <v>166</v>
      </c>
      <c r="H25" s="18"/>
      <c r="I25" s="18">
        <v>1</v>
      </c>
      <c r="J25" s="18"/>
      <c r="K25" s="18"/>
      <c r="L25" s="18"/>
      <c r="M25" s="18"/>
      <c r="N25" s="18"/>
      <c r="O25" s="18"/>
      <c r="P25" s="18">
        <v>710</v>
      </c>
      <c r="Q25" s="18" t="s">
        <v>167</v>
      </c>
      <c r="R25" s="18" t="s">
        <v>168</v>
      </c>
      <c r="S25" s="18" t="s">
        <v>48</v>
      </c>
      <c r="T25" s="30">
        <f t="shared" si="2"/>
        <v>852</v>
      </c>
      <c r="U25" s="30">
        <f t="shared" si="3"/>
        <v>852</v>
      </c>
      <c r="V25" s="30"/>
      <c r="W25" s="30">
        <f t="shared" si="4"/>
        <v>852</v>
      </c>
      <c r="X25" s="30"/>
      <c r="Y25" s="30">
        <v>852</v>
      </c>
      <c r="Z25" s="30"/>
      <c r="AA25" s="30"/>
      <c r="AB25" s="30"/>
      <c r="AC25" s="30"/>
      <c r="AD25" s="30">
        <f t="shared" si="5"/>
        <v>0</v>
      </c>
      <c r="AE25" s="30"/>
      <c r="AF25" s="30"/>
      <c r="AG25" s="35" t="s">
        <v>169</v>
      </c>
      <c r="AH25" s="35" t="s">
        <v>170</v>
      </c>
    </row>
    <row r="26" s="6" customFormat="1" ht="112" customHeight="1" spans="1:34">
      <c r="A26" s="18">
        <v>19</v>
      </c>
      <c r="B26" s="18" t="s">
        <v>171</v>
      </c>
      <c r="C26" s="18" t="s">
        <v>172</v>
      </c>
      <c r="D26" s="18" t="s">
        <v>52</v>
      </c>
      <c r="E26" s="18" t="s">
        <v>88</v>
      </c>
      <c r="F26" s="18" t="s">
        <v>173</v>
      </c>
      <c r="G26" s="19" t="s">
        <v>174</v>
      </c>
      <c r="H26" s="18"/>
      <c r="I26" s="18"/>
      <c r="J26" s="18">
        <v>1</v>
      </c>
      <c r="K26" s="18"/>
      <c r="L26" s="18"/>
      <c r="M26" s="18"/>
      <c r="N26" s="18"/>
      <c r="O26" s="18"/>
      <c r="P26" s="18">
        <v>150</v>
      </c>
      <c r="Q26" s="18" t="s">
        <v>175</v>
      </c>
      <c r="R26" s="18" t="s">
        <v>154</v>
      </c>
      <c r="S26" s="18" t="s">
        <v>155</v>
      </c>
      <c r="T26" s="30">
        <f t="shared" si="2"/>
        <v>141</v>
      </c>
      <c r="U26" s="30">
        <f t="shared" si="3"/>
        <v>141</v>
      </c>
      <c r="V26" s="30"/>
      <c r="W26" s="30">
        <f t="shared" si="4"/>
        <v>141</v>
      </c>
      <c r="X26" s="30">
        <v>141</v>
      </c>
      <c r="Y26" s="30"/>
      <c r="Z26" s="30"/>
      <c r="AA26" s="30"/>
      <c r="AB26" s="30"/>
      <c r="AC26" s="30"/>
      <c r="AD26" s="30">
        <f t="shared" si="5"/>
        <v>0</v>
      </c>
      <c r="AE26" s="30"/>
      <c r="AF26" s="30"/>
      <c r="AG26" s="35" t="s">
        <v>176</v>
      </c>
      <c r="AH26" s="35" t="s">
        <v>176</v>
      </c>
    </row>
  </sheetData>
  <autoFilter ref="A6:AH26">
    <extLst/>
  </autoFilter>
  <mergeCells count="39">
    <mergeCell ref="A1:AH1"/>
    <mergeCell ref="A2:C2"/>
    <mergeCell ref="G2:I2"/>
    <mergeCell ref="T2:U2"/>
    <mergeCell ref="H3:O3"/>
    <mergeCell ref="T3:AF3"/>
    <mergeCell ref="U4:AB4"/>
    <mergeCell ref="AD4:AF4"/>
    <mergeCell ref="X5:AB5"/>
    <mergeCell ref="A7:G7"/>
    <mergeCell ref="A3:A6"/>
    <mergeCell ref="B3:B6"/>
    <mergeCell ref="C3:C6"/>
    <mergeCell ref="D3:D6"/>
    <mergeCell ref="E3:E6"/>
    <mergeCell ref="F3:F6"/>
    <mergeCell ref="G3:G6"/>
    <mergeCell ref="H4:H6"/>
    <mergeCell ref="I4:I6"/>
    <mergeCell ref="J4:J6"/>
    <mergeCell ref="K4:K6"/>
    <mergeCell ref="L4:L6"/>
    <mergeCell ref="M4:M6"/>
    <mergeCell ref="N4:N6"/>
    <mergeCell ref="O4:O6"/>
    <mergeCell ref="P3:P6"/>
    <mergeCell ref="Q3:Q6"/>
    <mergeCell ref="R3:R6"/>
    <mergeCell ref="S3:S6"/>
    <mergeCell ref="T4:T6"/>
    <mergeCell ref="U5:U6"/>
    <mergeCell ref="V5:V6"/>
    <mergeCell ref="W5:W6"/>
    <mergeCell ref="AC4:AC6"/>
    <mergeCell ref="AD5:AD6"/>
    <mergeCell ref="AE5:AE6"/>
    <mergeCell ref="AF5:AF6"/>
    <mergeCell ref="AG3:AG6"/>
    <mergeCell ref="AH3:AH6"/>
  </mergeCells>
  <pageMargins left="0.590277777777778" right="0.196527777777778" top="0.393055555555556" bottom="0.393055555555556" header="0.298611111111111" footer="0.298611111111111"/>
  <pageSetup paperSize="8" scale="43" fitToHeight="0" orientation="landscape" horizontalDpi="600"/>
  <headerFooter/>
  <ignoredErrors>
    <ignoredError sqref="AI2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县市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儿子娃娃</dc:creator>
  <cp:lastModifiedBy>Administrator</cp:lastModifiedBy>
  <dcterms:created xsi:type="dcterms:W3CDTF">2021-11-29T09:11:00Z</dcterms:created>
  <dcterms:modified xsi:type="dcterms:W3CDTF">2022-04-11T03:36:54Z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E09EAB257AC84DD09C30236B68B2B8A8</vt:lpwstr>
  </property>
  <property fmtid="{D5CDD505-2E9C-101B-9397-08002B2CF9AE}" pid="3" name="KSOProductBuildVer">
    <vt:lpwstr>2052-11.8.2.8053</vt:lpwstr>
  </property>
</Properties>
</file>